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9440" windowHeight="4440" activeTab="0"/>
  </bookViews>
  <sheets>
    <sheet name="TRANSPARENCIA" sheetId="1" r:id="rId1"/>
    <sheet name="TODOS" sheetId="2" r:id="rId2"/>
    <sheet name="SUELDOS" sheetId="3" r:id="rId3"/>
  </sheets>
  <definedNames>
    <definedName name="_xlnm._FilterDatabase" localSheetId="1" hidden="1">'TODOS'!$B$3:$AB$30</definedName>
  </definedNames>
  <calcPr fullCalcOnLoad="1"/>
</workbook>
</file>

<file path=xl/sharedStrings.xml><?xml version="1.0" encoding="utf-8"?>
<sst xmlns="http://schemas.openxmlformats.org/spreadsheetml/2006/main" count="1242" uniqueCount="346">
  <si>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</si>
  <si>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</si>
  <si>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</si>
  <si>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</si>
  <si>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</si>
  <si>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</si>
  <si>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</si>
  <si>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</si>
  <si>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</si>
  <si>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</si>
  <si>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</si>
  <si>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</si>
  <si>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</si>
  <si>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</si>
  <si>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</si>
  <si>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</si>
  <si>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</si>
  <si>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</si>
  <si>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</si>
  <si>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</si>
  <si>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</si>
  <si>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</si>
  <si>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</si>
  <si>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</si>
  <si>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</si>
  <si>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</si>
  <si>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</si>
  <si>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</si>
  <si>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BASOALTO</t>
  </si>
  <si>
    <t>RODRIGUEZ</t>
  </si>
  <si>
    <t>RUBEN ANGEL</t>
  </si>
  <si>
    <t>CHACANO</t>
  </si>
  <si>
    <t>RIQUELME</t>
  </si>
  <si>
    <t>DANIELA FRANCISCA</t>
  </si>
  <si>
    <t>FERNANDEZ</t>
  </si>
  <si>
    <t>VELASCO</t>
  </si>
  <si>
    <t>CRISTOPHER IGNACIO</t>
  </si>
  <si>
    <t>FIGUEROA</t>
  </si>
  <si>
    <t>FERNANDA IGNACIA</t>
  </si>
  <si>
    <t>REYES</t>
  </si>
  <si>
    <t>JUANA AMELIA</t>
  </si>
  <si>
    <t>FRAGA</t>
  </si>
  <si>
    <t>MARCOS</t>
  </si>
  <si>
    <t>GARRIDO</t>
  </si>
  <si>
    <t>MUÑOZ</t>
  </si>
  <si>
    <t>MARIO ANDRES</t>
  </si>
  <si>
    <t>MILLARAY MONSERRAT</t>
  </si>
  <si>
    <t>GONZALEZ</t>
  </si>
  <si>
    <t>SANDOVAL</t>
  </si>
  <si>
    <t>CRISTIAN RODRIGO</t>
  </si>
  <si>
    <t>LEON</t>
  </si>
  <si>
    <t>VERGARA</t>
  </si>
  <si>
    <t xml:space="preserve">YASNA </t>
  </si>
  <si>
    <t>MATELUNA</t>
  </si>
  <si>
    <t>SOUDRE</t>
  </si>
  <si>
    <t>SCARLET EVELYN</t>
  </si>
  <si>
    <t>MENDEZ</t>
  </si>
  <si>
    <t>BARRERA</t>
  </si>
  <si>
    <t>SOFIA ELENA</t>
  </si>
  <si>
    <t>PERALTA</t>
  </si>
  <si>
    <t>FLORES</t>
  </si>
  <si>
    <t>SEBASTIAN AXEL</t>
  </si>
  <si>
    <t>ROJAS</t>
  </si>
  <si>
    <t>GIOVANNI ALEXANDER</t>
  </si>
  <si>
    <t>SANHUEZA</t>
  </si>
  <si>
    <t>UGALDE</t>
  </si>
  <si>
    <t>MARIA ELIANA</t>
  </si>
  <si>
    <t>SARAV IA</t>
  </si>
  <si>
    <t>ZEPEDA</t>
  </si>
  <si>
    <t>OSCAR CAMILO</t>
  </si>
  <si>
    <t>SOTO</t>
  </si>
  <si>
    <t>CATALAN</t>
  </si>
  <si>
    <t>MARIA</t>
  </si>
  <si>
    <t>TRONCOSO</t>
  </si>
  <si>
    <t>LASTRA</t>
  </si>
  <si>
    <t>ELENA GLADYS</t>
  </si>
  <si>
    <t>UNICAHUIN</t>
  </si>
  <si>
    <t>IGOR</t>
  </si>
  <si>
    <t>GLADYS DEL CARMEN</t>
  </si>
  <si>
    <t>VALENCIA</t>
  </si>
  <si>
    <t>HIDALGO</t>
  </si>
  <si>
    <t>MIGUEL ANGEL</t>
  </si>
  <si>
    <t>VALENZUELA</t>
  </si>
  <si>
    <t>JUAN ISAIAS</t>
  </si>
  <si>
    <t>VARGAS</t>
  </si>
  <si>
    <t>FELIPE</t>
  </si>
  <si>
    <t>PALMA</t>
  </si>
  <si>
    <t>SUSANA</t>
  </si>
  <si>
    <t>No Asimilado a Grado</t>
  </si>
  <si>
    <t>ELECTRICISTA</t>
  </si>
  <si>
    <t>ELECTRIC.</t>
  </si>
  <si>
    <t>ESTUDIANTE</t>
  </si>
  <si>
    <t>AUXILIAR</t>
  </si>
  <si>
    <t>SALVAVIDAS</t>
  </si>
  <si>
    <t>AUX. ASEO</t>
  </si>
  <si>
    <t>CONTROL</t>
  </si>
  <si>
    <t>MANTENCIÓN PISCINA</t>
  </si>
  <si>
    <t>PRIMEROS AUXILIOS</t>
  </si>
  <si>
    <t>LEY 15076</t>
  </si>
  <si>
    <t>Región Metropolitana</t>
  </si>
  <si>
    <t>(01)</t>
  </si>
  <si>
    <t>Pesos</t>
  </si>
  <si>
    <t>NO APLICA</t>
  </si>
  <si>
    <t>Código del Trabajo</t>
  </si>
  <si>
    <t>No</t>
  </si>
  <si>
    <t>SIN INFORMACION</t>
  </si>
  <si>
    <t>nombre</t>
  </si>
  <si>
    <t>rut</t>
  </si>
  <si>
    <t>fechaing</t>
  </si>
  <si>
    <t>planta</t>
  </si>
  <si>
    <t>grado/nivel</t>
  </si>
  <si>
    <t>Asimilacion_Grado</t>
  </si>
  <si>
    <t>Ubicación</t>
  </si>
  <si>
    <t>previsionant</t>
  </si>
  <si>
    <t>prevision</t>
  </si>
  <si>
    <t>nombreafp</t>
  </si>
  <si>
    <t>cotizamasde30anos</t>
  </si>
  <si>
    <t>cotizadesahucio</t>
  </si>
  <si>
    <t>salud</t>
  </si>
  <si>
    <t>pactadosalud</t>
  </si>
  <si>
    <t>bienios</t>
  </si>
  <si>
    <t>nrocargasfam</t>
  </si>
  <si>
    <t>horext25</t>
  </si>
  <si>
    <t>horext50</t>
  </si>
  <si>
    <t>horturno</t>
  </si>
  <si>
    <t>horatraso</t>
  </si>
  <si>
    <t>Jornada</t>
  </si>
  <si>
    <t>Jornada_Basica_Normal</t>
  </si>
  <si>
    <t>Jornada_Media_Normal</t>
  </si>
  <si>
    <t>Jornada_Basica_Suplente</t>
  </si>
  <si>
    <t>Jornada_Media_Suplente</t>
  </si>
  <si>
    <t>Perfeccionamiento</t>
  </si>
  <si>
    <t>sexo</t>
  </si>
  <si>
    <t>FECHA_NACIMIENTO</t>
  </si>
  <si>
    <t>profesion</t>
  </si>
  <si>
    <t>Cargo_Especifico</t>
  </si>
  <si>
    <t>Tipo_de_Contrato</t>
  </si>
  <si>
    <t>direccion</t>
  </si>
  <si>
    <t>comuna</t>
  </si>
  <si>
    <t>Imputacion Horas 25%</t>
  </si>
  <si>
    <t>Imputacion Horas 50%</t>
  </si>
  <si>
    <t>fechafin</t>
  </si>
  <si>
    <t>Liquido</t>
  </si>
  <si>
    <t>Categoria</t>
  </si>
  <si>
    <t>Dias_Trab</t>
  </si>
  <si>
    <t>Ano_Remun</t>
  </si>
  <si>
    <t>Mes_Remun</t>
  </si>
  <si>
    <t>Categoria_INE</t>
  </si>
  <si>
    <t>Boletas</t>
  </si>
  <si>
    <t>Apellido_Paterno</t>
  </si>
  <si>
    <t>Apellido_Materno</t>
  </si>
  <si>
    <t>Nombre_Funcionario</t>
  </si>
  <si>
    <t>Centro_Costo</t>
  </si>
  <si>
    <t>Sub_Programa</t>
  </si>
  <si>
    <t>Cod_Habilitado</t>
  </si>
  <si>
    <t>Nombre_Habilitado</t>
  </si>
  <si>
    <t>Renta_Afecta</t>
  </si>
  <si>
    <t>Tipo_Pago</t>
  </si>
  <si>
    <t>Puntaje_Capacitacion</t>
  </si>
  <si>
    <t>Puntaje_Antiguedad</t>
  </si>
  <si>
    <t>EstadoCivil</t>
  </si>
  <si>
    <t>Tramo_Asignacion_Familiar</t>
  </si>
  <si>
    <t>Promedio_Renta</t>
  </si>
  <si>
    <t>Jubilado</t>
  </si>
  <si>
    <t>Nacionalidad</t>
  </si>
  <si>
    <t>Número_Documento</t>
  </si>
  <si>
    <t>Fecha_Documento</t>
  </si>
  <si>
    <t>Observación</t>
  </si>
  <si>
    <t>Observación_Adicional</t>
  </si>
  <si>
    <t>aclaración_causa_fin</t>
  </si>
  <si>
    <t>Tributable</t>
  </si>
  <si>
    <t>Fecha_Antiguedad_Bienios</t>
  </si>
  <si>
    <t xml:space="preserve">Sueldo Base                   </t>
  </si>
  <si>
    <t xml:space="preserve">APORTE SEG.INV.SOB.           </t>
  </si>
  <si>
    <t xml:space="preserve">FERIADO PROPORCIONAL          </t>
  </si>
  <si>
    <t xml:space="preserve">SEG.CESANTIA EMP.             </t>
  </si>
  <si>
    <t xml:space="preserve">MUTUAL                        </t>
  </si>
  <si>
    <t xml:space="preserve">DIF.HAB.RETROACTIVOS          </t>
  </si>
  <si>
    <t xml:space="preserve">  TOTAL HABERES               </t>
  </si>
  <si>
    <t xml:space="preserve">  IMPOSICIONES                </t>
  </si>
  <si>
    <t xml:space="preserve">  SALUD                       </t>
  </si>
  <si>
    <t xml:space="preserve">  MONTO IMPONIBLE             </t>
  </si>
  <si>
    <t xml:space="preserve">  MONTO IMP.DESAHUCIO         </t>
  </si>
  <si>
    <t xml:space="preserve">  IMPUESTO                    </t>
  </si>
  <si>
    <t xml:space="preserve">  MONTO TRIBUTABLE            </t>
  </si>
  <si>
    <t xml:space="preserve">  Seg.Inv.Sob.(Emp)           </t>
  </si>
  <si>
    <t xml:space="preserve">  SEG. CESANTIA EMP.          </t>
  </si>
  <si>
    <t xml:space="preserve">  MUTUAL                      </t>
  </si>
  <si>
    <t xml:space="preserve">                              </t>
  </si>
  <si>
    <t>ALVARADO FAUNDEZ ILIA JENOVEVA</t>
  </si>
  <si>
    <t>11490873-8</t>
  </si>
  <si>
    <t>BALNEARIO MUNICIPAL</t>
  </si>
  <si>
    <t>OO.MM.</t>
  </si>
  <si>
    <t>afp</t>
  </si>
  <si>
    <t>AFP PROVIDA</t>
  </si>
  <si>
    <t>no</t>
  </si>
  <si>
    <t>FONASA</t>
  </si>
  <si>
    <t>F</t>
  </si>
  <si>
    <t xml:space="preserve"> 12/10/1969</t>
  </si>
  <si>
    <t xml:space="preserve">                                        </t>
  </si>
  <si>
    <t>CODIGO DEL TRABAJO</t>
  </si>
  <si>
    <t xml:space="preserve">DIEGO SILVA HENRIQUEZ 1274  </t>
  </si>
  <si>
    <t>CONCHALÍ</t>
  </si>
  <si>
    <t>'2152103004001</t>
  </si>
  <si>
    <t>A</t>
  </si>
  <si>
    <t>ALVARADO</t>
  </si>
  <si>
    <t>FAUNDEZ</t>
  </si>
  <si>
    <t>ILIA JENOVEVA</t>
  </si>
  <si>
    <t>Pago por Cheque o Fectivo</t>
  </si>
  <si>
    <t>S</t>
  </si>
  <si>
    <t>CHILENA</t>
  </si>
  <si>
    <t xml:space="preserve">            </t>
  </si>
  <si>
    <t xml:space="preserve"> </t>
  </si>
  <si>
    <t xml:space="preserve">          </t>
  </si>
  <si>
    <t>SOTO CATALAN MARIA</t>
  </si>
  <si>
    <t>12130263-2</t>
  </si>
  <si>
    <t>M</t>
  </si>
  <si>
    <t xml:space="preserve">MARACAIBO 5922  </t>
  </si>
  <si>
    <t>C</t>
  </si>
  <si>
    <t>FRAGA REYES MARCOS</t>
  </si>
  <si>
    <t>13260140-2</t>
  </si>
  <si>
    <t xml:space="preserve">JUAN MUÑOZ 4420  </t>
  </si>
  <si>
    <t>MATELUNA SOUDRE SCARLET EVELYN</t>
  </si>
  <si>
    <t>13443087-7</t>
  </si>
  <si>
    <t>EE.MM.</t>
  </si>
  <si>
    <t>AFP MODELO</t>
  </si>
  <si>
    <t xml:space="preserve"> 10/01/1978</t>
  </si>
  <si>
    <t>GENERAL SANDINO 3797  HUECHURABA SEC_12</t>
  </si>
  <si>
    <t>GONZALEZ SANDOVAL CRISTIAN RODRIGO</t>
  </si>
  <si>
    <t>13457984-6</t>
  </si>
  <si>
    <t>AFP HABITAT</t>
  </si>
  <si>
    <t xml:space="preserve"> 02/09/1978</t>
  </si>
  <si>
    <t xml:space="preserve">CARLOS CONDELL 4194  </t>
  </si>
  <si>
    <t>MACUL</t>
  </si>
  <si>
    <t>LEON VERGARA YASNA</t>
  </si>
  <si>
    <t>15605528-K</t>
  </si>
  <si>
    <t xml:space="preserve">RIO GUAYAS 1224  </t>
  </si>
  <si>
    <t>ALVAREZ URDANIVIA MARCO ANTONIO</t>
  </si>
  <si>
    <t>16208194-2</t>
  </si>
  <si>
    <t>AFP CAPITAL</t>
  </si>
  <si>
    <t xml:space="preserve"> 18/03/1986</t>
  </si>
  <si>
    <t xml:space="preserve">PASAJE 8 5707  </t>
  </si>
  <si>
    <t>QUINTA NORMAL</t>
  </si>
  <si>
    <t>ALVAREZ</t>
  </si>
  <si>
    <t>URDANIVIA</t>
  </si>
  <si>
    <t>MARCO ANTONIO</t>
  </si>
  <si>
    <t>FERNANDEZ VELASCO CRISTOPHER IGNACIO</t>
  </si>
  <si>
    <t>16795792-7</t>
  </si>
  <si>
    <t xml:space="preserve"> 01/07/1987</t>
  </si>
  <si>
    <t xml:space="preserve">CALLE TUPUNGATO 5718  </t>
  </si>
  <si>
    <t>SARAV IA ZEPEDA OSCAR CAMILO</t>
  </si>
  <si>
    <t>17070036-8</t>
  </si>
  <si>
    <t>DIRECCION DE TRANSITO</t>
  </si>
  <si>
    <t>AFP PLANVITAL</t>
  </si>
  <si>
    <t>MAS VIDA S.A.</t>
  </si>
  <si>
    <t>UF 3.400</t>
  </si>
  <si>
    <t xml:space="preserve"> 16/09/1988</t>
  </si>
  <si>
    <t xml:space="preserve">AV. RICARDO CAMMING 1355 DEPTO 145 </t>
  </si>
  <si>
    <t>SANTIAGO</t>
  </si>
  <si>
    <t>L</t>
  </si>
  <si>
    <t>Cta. Cte.</t>
  </si>
  <si>
    <t>NO</t>
  </si>
  <si>
    <t xml:space="preserve"> 11/01/2016</t>
  </si>
  <si>
    <t>VARGAS GARRIDO FELIPE</t>
  </si>
  <si>
    <t>17070082-1</t>
  </si>
  <si>
    <t xml:space="preserve"> 26/09/1988</t>
  </si>
  <si>
    <t xml:space="preserve">LAS CRUCES 3840  </t>
  </si>
  <si>
    <t>CHACANO RIQUELME DANIELA FRANCISCA</t>
  </si>
  <si>
    <t>17232426-6</t>
  </si>
  <si>
    <t xml:space="preserve"> 22/12/1989</t>
  </si>
  <si>
    <t xml:space="preserve">JUAN MUÑOZ 4247  </t>
  </si>
  <si>
    <t>GARRIDO MUÑOZ MARIO ANDRES</t>
  </si>
  <si>
    <t>17232866-0</t>
  </si>
  <si>
    <t xml:space="preserve">ZINC 560  </t>
  </si>
  <si>
    <t>RECOLETA</t>
  </si>
  <si>
    <t>VARGAS PALMA SUSANA</t>
  </si>
  <si>
    <t>17335986-1</t>
  </si>
  <si>
    <t xml:space="preserve">LAS BURBUJAS 1218  </t>
  </si>
  <si>
    <t>PUENTE ALTO</t>
  </si>
  <si>
    <t>PERALTA FLORES SEBASTIAN AXEL</t>
  </si>
  <si>
    <t>17377207-6</t>
  </si>
  <si>
    <t xml:space="preserve">VALLE DEL HUASCO 6746  </t>
  </si>
  <si>
    <t>HUECHURABA</t>
  </si>
  <si>
    <t>VALENZUELA ROJAS JUAN ISAIAS</t>
  </si>
  <si>
    <t>17622143-7</t>
  </si>
  <si>
    <t xml:space="preserve"> 30/08/1990</t>
  </si>
  <si>
    <t xml:space="preserve">PJE.  PUERTO  CISNE 3662  </t>
  </si>
  <si>
    <t>SANHUEZA UGALDE MARIA ELIANA</t>
  </si>
  <si>
    <t>17958967-2</t>
  </si>
  <si>
    <t xml:space="preserve">VECINAL 1552  </t>
  </si>
  <si>
    <t>P</t>
  </si>
  <si>
    <t>ROJAS MUÑOZ GIOVANNI ALEXANDER</t>
  </si>
  <si>
    <t>18152371-9</t>
  </si>
  <si>
    <t xml:space="preserve">GENERAL SANDINO 3715  </t>
  </si>
  <si>
    <t>GARRIDO RIQUELME MILLARAY MONSERRAT</t>
  </si>
  <si>
    <t>18425258-9</t>
  </si>
  <si>
    <t>GUARDARROPIA</t>
  </si>
  <si>
    <t xml:space="preserve"> 08/04/1993</t>
  </si>
  <si>
    <t xml:space="preserve">EL GUANACO 4318  </t>
  </si>
  <si>
    <t>G</t>
  </si>
  <si>
    <t>FIGUEROA FIGUEROA FERNANDA IGNACIA</t>
  </si>
  <si>
    <t>18630783-6</t>
  </si>
  <si>
    <t xml:space="preserve"> 10/04/1991</t>
  </si>
  <si>
    <t xml:space="preserve">TALCA 4507  </t>
  </si>
  <si>
    <t>GUZMAN NUÑEZ TERESA GRACIELA</t>
  </si>
  <si>
    <t>18795974-8</t>
  </si>
  <si>
    <t xml:space="preserve"> 30/07/1994</t>
  </si>
  <si>
    <t>SEIS PONIENTE 4151  SANTA INES</t>
  </si>
  <si>
    <t>GUZMAN</t>
  </si>
  <si>
    <t>NUÑEZ</t>
  </si>
  <si>
    <t>TERESA GRACIELA</t>
  </si>
  <si>
    <t>FIGUEROA REYES JUANA AMELIA</t>
  </si>
  <si>
    <t>4882192-8</t>
  </si>
  <si>
    <t>SIN COTIZACION</t>
  </si>
  <si>
    <t xml:space="preserve"> 09/02/1946</t>
  </si>
  <si>
    <t xml:space="preserve">BATALLON ATACAMA 2108  </t>
  </si>
  <si>
    <t>V</t>
  </si>
  <si>
    <t>VALENCIA HIDALGO MIGUEL ANGEL</t>
  </si>
  <si>
    <t>6860179-7</t>
  </si>
  <si>
    <t xml:space="preserve">MONTERREY 2191  </t>
  </si>
  <si>
    <t>UNICAHUIN IGOR GLADYS DEL CARMEN</t>
  </si>
  <si>
    <t>7800386-3</t>
  </si>
  <si>
    <t xml:space="preserve"> 06/07/1954</t>
  </si>
  <si>
    <t xml:space="preserve">FUENTERRABIA 3956  </t>
  </si>
  <si>
    <t>BASOALTO RODRIGUEZ RUBEN ANGEL</t>
  </si>
  <si>
    <t>7985624-K</t>
  </si>
  <si>
    <t xml:space="preserve"> 11/02/1962</t>
  </si>
  <si>
    <t xml:space="preserve">CIUDAD REAL 1231  </t>
  </si>
  <si>
    <t>MENDEZ BARRERA SOFIA ELENA</t>
  </si>
  <si>
    <t>8334655-8</t>
  </si>
  <si>
    <t xml:space="preserve">AVENIDA ARZOBISPO VALDIVIESO 461  </t>
  </si>
  <si>
    <t>TRONCOSO LASTRA ELENA GLADYS</t>
  </si>
  <si>
    <t>8430858-7</t>
  </si>
  <si>
    <t xml:space="preserve">PSJE MADRID 1309  </t>
  </si>
  <si>
    <t>Marzo</t>
  </si>
  <si>
    <t>Remuneración Liquida</t>
  </si>
  <si>
    <t>(97)</t>
  </si>
  <si>
    <t>CORDOVA</t>
  </si>
  <si>
    <t>GAETE</t>
  </si>
  <si>
    <t>IGNACIO ESTEBAN</t>
  </si>
  <si>
    <t/>
  </si>
  <si>
    <t>02/05/2016</t>
  </si>
  <si>
    <t>31/07/2016</t>
  </si>
  <si>
    <t>MÉDICO CIRUJANOÇ</t>
  </si>
  <si>
    <t>Junio</t>
  </si>
  <si>
    <t>Médico gabinete Psicotécnico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</si>
</sst>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_€_-;\-* #,##0\ _€_-;_-* &quot;-&quot;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35" borderId="0" xfId="52" applyFont="1" applyFill="1" applyBorder="1" applyAlignment="1">
      <alignment horizontal="left" vertical="center" wrapText="1"/>
      <protection/>
    </xf>
    <xf numFmtId="0" fontId="42" fillId="35" borderId="0" xfId="52" applyFont="1" applyFill="1" applyBorder="1" applyAlignment="1">
      <alignment horizontal="right" vertical="center" wrapText="1"/>
      <protection/>
    </xf>
    <xf numFmtId="49" fontId="0" fillId="0" borderId="0" xfId="53" applyNumberFormat="1" applyBorder="1">
      <alignment/>
      <protection/>
    </xf>
    <xf numFmtId="3" fontId="42" fillId="35" borderId="0" xfId="52" applyNumberFormat="1" applyFont="1" applyFill="1" applyBorder="1" applyAlignment="1">
      <alignment horizontal="right" vertical="center" wrapText="1"/>
      <protection/>
    </xf>
    <xf numFmtId="14" fontId="42" fillId="35" borderId="0" xfId="52" applyNumberFormat="1" applyFont="1" applyFill="1" applyBorder="1" applyAlignment="1">
      <alignment horizontal="center" vertical="center" wrapText="1"/>
      <protection/>
    </xf>
    <xf numFmtId="0" fontId="42" fillId="35" borderId="0" xfId="52" applyFont="1" applyFill="1" applyBorder="1" applyAlignment="1">
      <alignment vertical="center" wrapText="1"/>
      <protection/>
    </xf>
    <xf numFmtId="0" fontId="32" fillId="35" borderId="0" xfId="45" applyFill="1" applyBorder="1" applyAlignment="1">
      <alignment horizontal="left" vertical="center" wrapText="1"/>
    </xf>
    <xf numFmtId="0" fontId="0" fillId="0" borderId="0" xfId="53" applyBorder="1" quotePrefix="1">
      <alignment/>
      <protection/>
    </xf>
    <xf numFmtId="14" fontId="42" fillId="35" borderId="0" xfId="52" applyNumberFormat="1" applyFont="1" applyFill="1" applyBorder="1" applyAlignment="1">
      <alignment horizontal="left" vertical="center" wrapText="1"/>
      <protection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42" fillId="0" borderId="0" xfId="5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42" fillId="0" borderId="0" xfId="52" applyFont="1" applyFill="1" applyBorder="1" applyAlignment="1">
      <alignment horizontal="right" vertical="center" wrapText="1"/>
      <protection/>
    </xf>
    <xf numFmtId="14" fontId="0" fillId="0" borderId="0" xfId="0" applyNumberFormat="1" applyAlignment="1">
      <alignment/>
    </xf>
    <xf numFmtId="0" fontId="24" fillId="0" borderId="0" xfId="57">
      <alignment/>
      <protection/>
    </xf>
    <xf numFmtId="0" fontId="24" fillId="0" borderId="0" xfId="57" applyFill="1">
      <alignment/>
      <protection/>
    </xf>
    <xf numFmtId="3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14" fontId="24" fillId="0" borderId="0" xfId="57" applyNumberFormat="1">
      <alignment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2" width="11.421875" style="2" customWidth="1"/>
    <col min="3" max="3" width="16.421875" style="19" bestFit="1" customWidth="1"/>
    <col min="4" max="4" width="13.00390625" style="2" bestFit="1" customWidth="1"/>
    <col min="5" max="5" width="11.7109375" style="2" bestFit="1" customWidth="1"/>
    <col min="6" max="6" width="22.7109375" style="2" bestFit="1" customWidth="1"/>
    <col min="7" max="7" width="19.28125" style="19" bestFit="1" customWidth="1"/>
    <col min="8" max="8" width="18.140625" style="19" bestFit="1" customWidth="1"/>
    <col min="9" max="9" width="21.28125" style="2" bestFit="1" customWidth="1"/>
    <col min="10" max="10" width="18.57421875" style="19" bestFit="1" customWidth="1"/>
    <col min="11" max="11" width="11.421875" style="19" customWidth="1"/>
    <col min="12" max="12" width="11.421875" style="2" customWidth="1"/>
    <col min="13" max="13" width="13.00390625" style="20" customWidth="1"/>
    <col min="14" max="14" width="11.421875" style="20" customWidth="1"/>
    <col min="15" max="15" width="15.140625" style="2" customWidth="1"/>
    <col min="16" max="16" width="11.421875" style="2" customWidth="1"/>
    <col min="17" max="17" width="11.421875" style="20" customWidth="1"/>
    <col min="18" max="18" width="11.421875" style="2" customWidth="1"/>
    <col min="19" max="19" width="11.421875" style="20" customWidth="1"/>
    <col min="20" max="20" width="11.421875" style="2" customWidth="1"/>
    <col min="21" max="21" width="11.421875" style="20" customWidth="1"/>
    <col min="22" max="16384" width="11.421875" style="2" customWidth="1"/>
  </cols>
  <sheetData>
    <row r="1" spans="1:27" ht="21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"/>
      <c r="Z1" s="1"/>
      <c r="AA1" s="1"/>
    </row>
    <row r="2" spans="1:27" ht="21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"/>
      <c r="Z2" s="1"/>
      <c r="AA2" s="1"/>
    </row>
    <row r="3" spans="1:27" ht="60">
      <c r="A3" s="3" t="s">
        <v>19</v>
      </c>
      <c r="B3" s="3" t="s">
        <v>20</v>
      </c>
      <c r="C3" s="4" t="s">
        <v>21</v>
      </c>
      <c r="D3" s="3" t="s">
        <v>1</v>
      </c>
      <c r="E3" s="3" t="s">
        <v>2</v>
      </c>
      <c r="F3" s="3" t="s">
        <v>3</v>
      </c>
      <c r="G3" s="4" t="s">
        <v>4</v>
      </c>
      <c r="H3" s="4" t="s">
        <v>5</v>
      </c>
      <c r="I3" s="3" t="s">
        <v>6</v>
      </c>
      <c r="J3" s="4" t="s">
        <v>7</v>
      </c>
      <c r="K3" s="4" t="s">
        <v>8</v>
      </c>
      <c r="L3" s="3" t="s">
        <v>9</v>
      </c>
      <c r="M3" s="5" t="s">
        <v>10</v>
      </c>
      <c r="N3" s="6" t="s">
        <v>11</v>
      </c>
      <c r="O3" s="3" t="s">
        <v>12</v>
      </c>
      <c r="P3" s="3" t="s">
        <v>22</v>
      </c>
      <c r="Q3" s="5" t="s">
        <v>23</v>
      </c>
      <c r="R3" s="3" t="s">
        <v>24</v>
      </c>
      <c r="S3" s="5" t="s">
        <v>25</v>
      </c>
      <c r="T3" s="3" t="s">
        <v>26</v>
      </c>
      <c r="U3" s="5" t="s">
        <v>27</v>
      </c>
      <c r="V3" s="3" t="s">
        <v>13</v>
      </c>
      <c r="W3" s="3" t="s">
        <v>14</v>
      </c>
      <c r="X3" s="3" t="s">
        <v>15</v>
      </c>
      <c r="Y3" s="7" t="s">
        <v>16</v>
      </c>
      <c r="Z3" s="7" t="s">
        <v>17</v>
      </c>
      <c r="AA3" s="7" t="s">
        <v>18</v>
      </c>
    </row>
    <row r="4" spans="1:25" ht="12.75">
      <c r="A4">
        <v>2016</v>
      </c>
      <c r="B4" s="34" t="s">
        <v>344</v>
      </c>
      <c r="C4" s="21" t="s">
        <v>103</v>
      </c>
      <c r="D4" t="s">
        <v>337</v>
      </c>
      <c r="E4" t="s">
        <v>338</v>
      </c>
      <c r="F4" t="s">
        <v>339</v>
      </c>
      <c r="G4" s="22" t="s">
        <v>88</v>
      </c>
      <c r="H4" s="34" t="s">
        <v>343</v>
      </c>
      <c r="I4" t="s">
        <v>345</v>
      </c>
      <c r="J4" s="23" t="s">
        <v>99</v>
      </c>
      <c r="K4" s="32" t="s">
        <v>100</v>
      </c>
      <c r="L4" t="s">
        <v>101</v>
      </c>
      <c r="M4" s="31">
        <v>1250000</v>
      </c>
      <c r="N4" s="31">
        <v>1015002</v>
      </c>
      <c r="O4" s="34" t="s">
        <v>261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>
        <v>0</v>
      </c>
      <c r="V4" t="s">
        <v>341</v>
      </c>
      <c r="W4" t="s">
        <v>342</v>
      </c>
      <c r="X4" s="26" t="s">
        <v>102</v>
      </c>
      <c r="Y4" t="s">
        <v>340</v>
      </c>
    </row>
    <row r="5" spans="1:27" ht="12.75">
      <c r="A5" s="8"/>
      <c r="B5" s="8"/>
      <c r="C5" s="10"/>
      <c r="D5" s="10"/>
      <c r="E5" s="10"/>
      <c r="F5" s="10"/>
      <c r="G5" s="10"/>
      <c r="H5" s="10"/>
      <c r="I5" s="10"/>
      <c r="J5" s="10"/>
      <c r="K5" s="17"/>
      <c r="L5" s="10"/>
      <c r="M5" s="13"/>
      <c r="N5" s="13"/>
      <c r="O5" s="10"/>
      <c r="Q5" s="11"/>
      <c r="S5" s="11"/>
      <c r="U5" s="11"/>
      <c r="V5" s="14"/>
      <c r="W5" s="18"/>
      <c r="X5" s="10"/>
      <c r="Y5" s="10"/>
      <c r="Z5" s="10"/>
      <c r="AA5" s="11"/>
    </row>
    <row r="6" spans="1:27" ht="12.75">
      <c r="A6" s="8"/>
      <c r="B6" s="8"/>
      <c r="C6" s="10"/>
      <c r="D6" s="10"/>
      <c r="E6" s="10"/>
      <c r="F6" s="10"/>
      <c r="G6" s="10"/>
      <c r="H6" s="10"/>
      <c r="I6" s="10"/>
      <c r="J6" s="10"/>
      <c r="K6" s="17"/>
      <c r="L6" s="10"/>
      <c r="M6" s="13"/>
      <c r="N6" s="13"/>
      <c r="O6" s="10"/>
      <c r="Q6" s="11"/>
      <c r="S6" s="11"/>
      <c r="U6" s="11"/>
      <c r="V6" s="14"/>
      <c r="W6" s="10"/>
      <c r="X6" s="10"/>
      <c r="Y6" s="10"/>
      <c r="Z6" s="10"/>
      <c r="AA6" s="11"/>
    </row>
    <row r="7" spans="1:27" ht="15">
      <c r="A7" s="8"/>
      <c r="B7" s="8"/>
      <c r="C7" s="10"/>
      <c r="D7" s="10"/>
      <c r="E7" s="10"/>
      <c r="F7" s="10"/>
      <c r="G7" s="10"/>
      <c r="H7" s="10"/>
      <c r="I7" s="10"/>
      <c r="J7" s="10"/>
      <c r="K7" s="17"/>
      <c r="L7" s="10"/>
      <c r="M7" s="13"/>
      <c r="N7" s="13"/>
      <c r="O7" s="10"/>
      <c r="Q7" s="11"/>
      <c r="S7" s="11"/>
      <c r="U7" s="11"/>
      <c r="V7" s="14"/>
      <c r="W7" s="10"/>
      <c r="X7" s="10"/>
      <c r="Y7" s="16"/>
      <c r="Z7" s="16"/>
      <c r="AA7" s="11"/>
    </row>
    <row r="8" spans="1:27" ht="12.75">
      <c r="A8" s="8"/>
      <c r="B8" s="8"/>
      <c r="C8" s="10"/>
      <c r="D8" s="10"/>
      <c r="E8" s="10"/>
      <c r="F8" s="10"/>
      <c r="G8" s="10"/>
      <c r="H8" s="10"/>
      <c r="I8" s="10"/>
      <c r="J8" s="10"/>
      <c r="K8" s="17"/>
      <c r="L8" s="10"/>
      <c r="M8" s="13"/>
      <c r="N8" s="13"/>
      <c r="O8" s="10"/>
      <c r="Q8" s="11"/>
      <c r="S8" s="11"/>
      <c r="U8" s="11"/>
      <c r="V8" s="14"/>
      <c r="W8" s="10"/>
      <c r="X8" s="10"/>
      <c r="Y8" s="10"/>
      <c r="Z8" s="10"/>
      <c r="AA8" s="11"/>
    </row>
    <row r="9" spans="1:27" ht="15">
      <c r="A9" s="8"/>
      <c r="B9" s="8"/>
      <c r="C9" s="10"/>
      <c r="D9" s="10"/>
      <c r="E9" s="10"/>
      <c r="F9" s="10"/>
      <c r="G9" s="10"/>
      <c r="H9" s="10"/>
      <c r="I9" s="10"/>
      <c r="J9" s="10"/>
      <c r="K9" s="17"/>
      <c r="L9" s="10"/>
      <c r="M9" s="13"/>
      <c r="N9" s="13"/>
      <c r="O9" s="10"/>
      <c r="Q9" s="11"/>
      <c r="S9" s="11"/>
      <c r="U9" s="11"/>
      <c r="V9" s="14"/>
      <c r="W9" s="10"/>
      <c r="X9" s="10"/>
      <c r="Y9" s="16"/>
      <c r="Z9" s="16"/>
      <c r="AA9" s="11"/>
    </row>
    <row r="10" spans="1:27" ht="15">
      <c r="A10" s="8"/>
      <c r="B10" s="8"/>
      <c r="C10" s="10"/>
      <c r="D10" s="10"/>
      <c r="E10" s="10"/>
      <c r="F10" s="10"/>
      <c r="G10" s="10"/>
      <c r="H10" s="10"/>
      <c r="I10" s="10"/>
      <c r="J10" s="10"/>
      <c r="K10" s="17"/>
      <c r="L10" s="10"/>
      <c r="M10" s="13"/>
      <c r="N10" s="13"/>
      <c r="O10" s="10"/>
      <c r="Q10" s="11"/>
      <c r="S10" s="11"/>
      <c r="U10" s="11"/>
      <c r="V10" s="14"/>
      <c r="W10" s="18"/>
      <c r="X10" s="10"/>
      <c r="Y10" s="16"/>
      <c r="Z10" s="16"/>
      <c r="AA10" s="11"/>
    </row>
    <row r="11" spans="1:27" ht="12.75">
      <c r="A11" s="8"/>
      <c r="B11" s="8"/>
      <c r="C11" s="10"/>
      <c r="D11" s="10"/>
      <c r="E11" s="10"/>
      <c r="F11" s="10"/>
      <c r="G11" s="10"/>
      <c r="H11" s="10"/>
      <c r="I11" s="10"/>
      <c r="J11" s="10"/>
      <c r="K11" s="17"/>
      <c r="L11" s="10"/>
      <c r="M11" s="13"/>
      <c r="N11" s="13"/>
      <c r="O11" s="10"/>
      <c r="Q11" s="11"/>
      <c r="S11" s="11"/>
      <c r="U11" s="11"/>
      <c r="V11" s="14"/>
      <c r="W11" s="10"/>
      <c r="X11" s="10"/>
      <c r="Y11" s="10"/>
      <c r="Z11" s="10"/>
      <c r="AA11" s="11"/>
    </row>
    <row r="12" spans="1:27" ht="15">
      <c r="A12" s="8"/>
      <c r="B12" s="8"/>
      <c r="C12" s="10"/>
      <c r="D12" s="10"/>
      <c r="E12" s="10"/>
      <c r="F12" s="10"/>
      <c r="G12" s="10"/>
      <c r="H12" s="10"/>
      <c r="I12" s="10"/>
      <c r="J12" s="10"/>
      <c r="K12" s="17"/>
      <c r="L12" s="10"/>
      <c r="M12" s="13"/>
      <c r="N12" s="13"/>
      <c r="O12" s="10"/>
      <c r="Q12" s="11"/>
      <c r="S12" s="11"/>
      <c r="U12" s="11"/>
      <c r="V12" s="14"/>
      <c r="W12" s="10"/>
      <c r="X12" s="10"/>
      <c r="Y12" s="16"/>
      <c r="Z12" s="16"/>
      <c r="AA12" s="11"/>
    </row>
    <row r="13" spans="1:27" ht="12.75">
      <c r="A13" s="8"/>
      <c r="B13" s="8"/>
      <c r="C13" s="10"/>
      <c r="D13" s="10"/>
      <c r="E13" s="10"/>
      <c r="F13" s="10"/>
      <c r="G13" s="10"/>
      <c r="H13" s="10"/>
      <c r="I13" s="10"/>
      <c r="J13" s="10"/>
      <c r="K13" s="17"/>
      <c r="L13" s="10"/>
      <c r="M13" s="13"/>
      <c r="N13" s="13"/>
      <c r="O13" s="10"/>
      <c r="Q13" s="13"/>
      <c r="S13" s="13"/>
      <c r="U13" s="13"/>
      <c r="V13" s="14"/>
      <c r="W13" s="10"/>
      <c r="X13" s="15"/>
      <c r="Y13" s="10"/>
      <c r="Z13" s="10"/>
      <c r="AA13" s="11"/>
    </row>
    <row r="14" spans="1:27" ht="12.75">
      <c r="A14" s="8"/>
      <c r="B14" s="8"/>
      <c r="C14" s="10"/>
      <c r="D14" s="10"/>
      <c r="E14" s="10"/>
      <c r="F14" s="10"/>
      <c r="G14" s="10"/>
      <c r="H14" s="10"/>
      <c r="I14" s="10"/>
      <c r="J14" s="10"/>
      <c r="K14" s="17"/>
      <c r="L14" s="10"/>
      <c r="M14" s="13"/>
      <c r="N14" s="13"/>
      <c r="O14" s="10"/>
      <c r="Q14" s="11"/>
      <c r="S14" s="11"/>
      <c r="U14" s="11"/>
      <c r="V14" s="14"/>
      <c r="W14" s="10"/>
      <c r="X14" s="10"/>
      <c r="Y14" s="10"/>
      <c r="Z14" s="10"/>
      <c r="AA14" s="13"/>
    </row>
    <row r="15" spans="1:27" ht="15">
      <c r="A15" s="8"/>
      <c r="B15" s="8"/>
      <c r="C15" s="10"/>
      <c r="D15" s="10"/>
      <c r="E15" s="10"/>
      <c r="F15" s="10"/>
      <c r="G15" s="10"/>
      <c r="H15" s="10"/>
      <c r="I15" s="10"/>
      <c r="J15" s="10"/>
      <c r="K15" s="17"/>
      <c r="L15" s="10"/>
      <c r="M15" s="13"/>
      <c r="N15" s="13"/>
      <c r="O15" s="10"/>
      <c r="Q15" s="11"/>
      <c r="S15" s="11"/>
      <c r="U15" s="11"/>
      <c r="V15" s="14"/>
      <c r="W15" s="10"/>
      <c r="X15" s="10"/>
      <c r="Y15" s="16"/>
      <c r="Z15" s="16"/>
      <c r="AA15" s="11"/>
    </row>
    <row r="16" spans="1:27" ht="12.75">
      <c r="A16" s="8"/>
      <c r="B16" s="8"/>
      <c r="C16" s="10"/>
      <c r="D16" s="10"/>
      <c r="E16" s="10"/>
      <c r="F16" s="10"/>
      <c r="G16" s="10"/>
      <c r="H16" s="10"/>
      <c r="I16" s="10"/>
      <c r="J16" s="10"/>
      <c r="K16" s="17"/>
      <c r="L16" s="10"/>
      <c r="M16" s="13"/>
      <c r="N16" s="13"/>
      <c r="O16" s="10"/>
      <c r="Q16" s="11"/>
      <c r="S16" s="11"/>
      <c r="U16" s="11"/>
      <c r="V16" s="14"/>
      <c r="W16" s="10"/>
      <c r="X16" s="10"/>
      <c r="Y16" s="10"/>
      <c r="Z16" s="10"/>
      <c r="AA16" s="11"/>
    </row>
    <row r="17" spans="1:27" ht="15">
      <c r="A17" s="8"/>
      <c r="B17" s="8"/>
      <c r="C17" s="10"/>
      <c r="D17" s="10"/>
      <c r="E17" s="10"/>
      <c r="F17" s="10"/>
      <c r="G17" s="10"/>
      <c r="H17" s="10"/>
      <c r="I17" s="10"/>
      <c r="J17" s="10"/>
      <c r="K17" s="17"/>
      <c r="L17" s="10"/>
      <c r="M17" s="13"/>
      <c r="N17" s="13"/>
      <c r="O17" s="10"/>
      <c r="Q17" s="13"/>
      <c r="S17" s="13"/>
      <c r="U17" s="13"/>
      <c r="V17" s="14"/>
      <c r="W17" s="10"/>
      <c r="X17" s="15"/>
      <c r="Y17" s="16"/>
      <c r="Z17" s="16"/>
      <c r="AA17" s="11"/>
    </row>
    <row r="18" spans="1:27" ht="12.75">
      <c r="A18" s="8"/>
      <c r="B18" s="8"/>
      <c r="C18" s="10"/>
      <c r="D18" s="10"/>
      <c r="E18" s="10"/>
      <c r="F18" s="10"/>
      <c r="G18" s="10"/>
      <c r="H18" s="10"/>
      <c r="I18" s="10"/>
      <c r="J18" s="10"/>
      <c r="K18" s="17"/>
      <c r="L18" s="10"/>
      <c r="M18" s="13"/>
      <c r="N18" s="13"/>
      <c r="O18" s="10"/>
      <c r="Q18" s="11"/>
      <c r="S18" s="11"/>
      <c r="U18" s="11"/>
      <c r="V18" s="14"/>
      <c r="W18" s="10"/>
      <c r="X18" s="10"/>
      <c r="Y18" s="10"/>
      <c r="Z18" s="10"/>
      <c r="AA18" s="11"/>
    </row>
    <row r="19" spans="1:27" ht="12.75">
      <c r="A19" s="8"/>
      <c r="B19" s="8"/>
      <c r="C19" s="10"/>
      <c r="D19" s="10"/>
      <c r="E19" s="10"/>
      <c r="F19" s="10"/>
      <c r="G19" s="10"/>
      <c r="H19" s="10"/>
      <c r="I19" s="10"/>
      <c r="J19" s="10"/>
      <c r="K19" s="17"/>
      <c r="L19" s="10"/>
      <c r="M19" s="13"/>
      <c r="N19" s="13"/>
      <c r="O19" s="10"/>
      <c r="Q19" s="11"/>
      <c r="S19" s="11"/>
      <c r="U19" s="11"/>
      <c r="V19" s="14"/>
      <c r="W19" s="18"/>
      <c r="X19" s="10"/>
      <c r="Y19" s="10"/>
      <c r="Z19" s="10"/>
      <c r="AA19" s="11"/>
    </row>
    <row r="20" spans="1:27" ht="12.75">
      <c r="A20" s="8"/>
      <c r="B20" s="8"/>
      <c r="C20" s="10"/>
      <c r="D20" s="10"/>
      <c r="E20" s="10"/>
      <c r="F20" s="10"/>
      <c r="G20" s="10"/>
      <c r="H20" s="10"/>
      <c r="I20" s="10"/>
      <c r="J20" s="10"/>
      <c r="K20" s="17"/>
      <c r="L20" s="10"/>
      <c r="M20" s="13"/>
      <c r="N20" s="13"/>
      <c r="O20" s="10"/>
      <c r="Q20" s="11"/>
      <c r="S20" s="11"/>
      <c r="U20" s="11"/>
      <c r="V20" s="14"/>
      <c r="W20" s="10"/>
      <c r="X20" s="10"/>
      <c r="Y20" s="10"/>
      <c r="Z20" s="10"/>
      <c r="AA20" s="11"/>
    </row>
    <row r="21" spans="1:27" ht="15">
      <c r="A21" s="8"/>
      <c r="B21" s="8"/>
      <c r="C21" s="10"/>
      <c r="D21" s="10"/>
      <c r="E21" s="10"/>
      <c r="F21" s="10"/>
      <c r="G21" s="10"/>
      <c r="H21" s="10"/>
      <c r="I21" s="10"/>
      <c r="J21" s="10"/>
      <c r="K21" s="17"/>
      <c r="L21" s="10"/>
      <c r="M21" s="13"/>
      <c r="N21" s="13"/>
      <c r="O21" s="10"/>
      <c r="Q21" s="11"/>
      <c r="S21" s="11"/>
      <c r="U21" s="11"/>
      <c r="V21" s="14"/>
      <c r="W21" s="10"/>
      <c r="X21" s="10"/>
      <c r="Y21" s="16"/>
      <c r="Z21" s="16"/>
      <c r="AA21" s="13"/>
    </row>
    <row r="22" spans="1:27" ht="12.75">
      <c r="A22" s="8"/>
      <c r="B22" s="8"/>
      <c r="C22" s="10"/>
      <c r="D22" s="10"/>
      <c r="E22" s="10"/>
      <c r="F22" s="10"/>
      <c r="G22" s="10"/>
      <c r="H22" s="10"/>
      <c r="I22" s="10"/>
      <c r="J22" s="10"/>
      <c r="K22" s="17"/>
      <c r="L22" s="10"/>
      <c r="M22" s="13"/>
      <c r="N22" s="13"/>
      <c r="O22" s="10"/>
      <c r="Q22" s="11"/>
      <c r="S22" s="11"/>
      <c r="U22" s="11"/>
      <c r="V22" s="14"/>
      <c r="W22" s="10"/>
      <c r="X22" s="10"/>
      <c r="Y22" s="10"/>
      <c r="Z22" s="10"/>
      <c r="AA22" s="11"/>
    </row>
    <row r="23" spans="1:27" ht="12.75">
      <c r="A23" s="8"/>
      <c r="B23" s="8"/>
      <c r="C23" s="10"/>
      <c r="D23" s="10"/>
      <c r="E23" s="10"/>
      <c r="F23" s="10"/>
      <c r="G23" s="10"/>
      <c r="H23" s="10"/>
      <c r="I23" s="10"/>
      <c r="J23" s="10"/>
      <c r="K23" s="17"/>
      <c r="L23" s="10"/>
      <c r="M23" s="13"/>
      <c r="N23" s="13"/>
      <c r="O23" s="10"/>
      <c r="Q23" s="11"/>
      <c r="S23" s="11"/>
      <c r="U23" s="11"/>
      <c r="V23" s="14"/>
      <c r="W23" s="10"/>
      <c r="X23" s="10"/>
      <c r="Y23" s="10"/>
      <c r="Z23" s="10"/>
      <c r="AA23" s="11"/>
    </row>
    <row r="24" spans="1:27" ht="12.75">
      <c r="A24" s="8"/>
      <c r="B24" s="8"/>
      <c r="C24" s="10"/>
      <c r="D24" s="10"/>
      <c r="E24" s="10"/>
      <c r="F24" s="10"/>
      <c r="G24" s="10"/>
      <c r="H24" s="10"/>
      <c r="I24" s="10"/>
      <c r="J24" s="10"/>
      <c r="K24" s="17"/>
      <c r="L24" s="10"/>
      <c r="M24" s="13"/>
      <c r="N24" s="13"/>
      <c r="O24" s="10"/>
      <c r="Q24" s="11"/>
      <c r="S24" s="11"/>
      <c r="U24" s="11"/>
      <c r="V24" s="14"/>
      <c r="W24" s="10"/>
      <c r="X24" s="10"/>
      <c r="Y24" s="10"/>
      <c r="Z24" s="10"/>
      <c r="AA24" s="11"/>
    </row>
    <row r="25" spans="1:27" ht="12.75">
      <c r="A25" s="8"/>
      <c r="B25" s="8"/>
      <c r="C25" s="10"/>
      <c r="D25" s="10"/>
      <c r="E25" s="10"/>
      <c r="F25" s="10"/>
      <c r="G25" s="10"/>
      <c r="H25" s="10"/>
      <c r="I25" s="10"/>
      <c r="J25" s="10"/>
      <c r="K25" s="12"/>
      <c r="L25" s="10"/>
      <c r="M25" s="13"/>
      <c r="N25" s="13"/>
      <c r="O25" s="10"/>
      <c r="Q25" s="11"/>
      <c r="S25" s="11"/>
      <c r="U25" s="11"/>
      <c r="V25" s="14"/>
      <c r="W25" s="18"/>
      <c r="X25" s="15"/>
      <c r="Y25" s="10"/>
      <c r="Z25" s="10"/>
      <c r="AA25" s="11"/>
    </row>
    <row r="26" spans="1:27" ht="12.75">
      <c r="A26" s="8"/>
      <c r="B26" s="8"/>
      <c r="C26" s="10"/>
      <c r="D26" s="10"/>
      <c r="E26" s="10"/>
      <c r="F26" s="10"/>
      <c r="G26" s="10"/>
      <c r="H26" s="10"/>
      <c r="I26" s="10"/>
      <c r="J26" s="10"/>
      <c r="K26" s="17"/>
      <c r="L26" s="10"/>
      <c r="M26" s="13"/>
      <c r="N26" s="13"/>
      <c r="O26" s="10"/>
      <c r="Q26" s="11"/>
      <c r="S26" s="11"/>
      <c r="U26" s="11"/>
      <c r="V26" s="14"/>
      <c r="W26" s="10"/>
      <c r="X26" s="10"/>
      <c r="Y26" s="10"/>
      <c r="Z26" s="10"/>
      <c r="AA26" s="11"/>
    </row>
    <row r="27" spans="1:27" ht="12.75">
      <c r="A27" s="8"/>
      <c r="B27" s="8"/>
      <c r="C27" s="10"/>
      <c r="D27" s="10"/>
      <c r="E27" s="10"/>
      <c r="F27" s="10"/>
      <c r="G27" s="10"/>
      <c r="H27" s="10"/>
      <c r="I27" s="10"/>
      <c r="J27" s="10"/>
      <c r="K27" s="17"/>
      <c r="L27" s="10"/>
      <c r="M27" s="13"/>
      <c r="N27" s="13"/>
      <c r="O27" s="10"/>
      <c r="Q27" s="11"/>
      <c r="S27" s="11"/>
      <c r="U27" s="11"/>
      <c r="V27" s="14"/>
      <c r="W27" s="10"/>
      <c r="X27" s="10"/>
      <c r="Y27" s="10"/>
      <c r="Z27" s="10"/>
      <c r="AA27" s="11"/>
    </row>
    <row r="28" spans="1:27" ht="12.75">
      <c r="A28" s="8"/>
      <c r="B28" s="8"/>
      <c r="C28" s="10"/>
      <c r="D28" s="10"/>
      <c r="E28" s="10"/>
      <c r="F28" s="10"/>
      <c r="G28" s="10"/>
      <c r="H28" s="10"/>
      <c r="I28" s="10"/>
      <c r="J28" s="10"/>
      <c r="K28" s="17"/>
      <c r="L28" s="10"/>
      <c r="M28" s="13"/>
      <c r="N28" s="13"/>
      <c r="O28" s="10"/>
      <c r="Q28" s="11"/>
      <c r="S28" s="11"/>
      <c r="U28" s="11"/>
      <c r="V28" s="14"/>
      <c r="W28" s="10"/>
      <c r="X28" s="10"/>
      <c r="Y28" s="10"/>
      <c r="Z28" s="10"/>
      <c r="AA28" s="11"/>
    </row>
    <row r="29" spans="1:27" ht="12.75">
      <c r="A29" s="8"/>
      <c r="B29" s="8"/>
      <c r="C29" s="10"/>
      <c r="D29" s="10"/>
      <c r="E29" s="10"/>
      <c r="F29" s="10"/>
      <c r="G29" s="10"/>
      <c r="H29" s="10"/>
      <c r="I29" s="10"/>
      <c r="J29" s="10"/>
      <c r="K29" s="17"/>
      <c r="L29" s="10"/>
      <c r="M29" s="13"/>
      <c r="N29" s="13"/>
      <c r="O29" s="10"/>
      <c r="Q29" s="11"/>
      <c r="S29" s="11"/>
      <c r="U29" s="11"/>
      <c r="V29" s="14"/>
      <c r="W29" s="10"/>
      <c r="X29" s="10"/>
      <c r="Y29" s="10"/>
      <c r="Z29" s="10"/>
      <c r="AA29" s="11"/>
    </row>
    <row r="30" spans="1:27" ht="12.75">
      <c r="A30" s="8"/>
      <c r="B30" s="8"/>
      <c r="C30" s="10"/>
      <c r="D30" s="10"/>
      <c r="E30" s="10"/>
      <c r="F30" s="10"/>
      <c r="G30" s="10"/>
      <c r="H30" s="10"/>
      <c r="I30" s="10"/>
      <c r="J30" s="10"/>
      <c r="K30" s="17"/>
      <c r="L30" s="10"/>
      <c r="M30" s="13"/>
      <c r="N30" s="13"/>
      <c r="O30" s="10"/>
      <c r="Q30" s="11"/>
      <c r="S30" s="11"/>
      <c r="U30" s="11"/>
      <c r="V30" s="14"/>
      <c r="W30" s="10"/>
      <c r="X30" s="10"/>
      <c r="Y30" s="10"/>
      <c r="Z30" s="10"/>
      <c r="AA30" s="11"/>
    </row>
    <row r="31" spans="1:27" ht="15">
      <c r="A31" s="8"/>
      <c r="B31" s="8"/>
      <c r="C31" s="10"/>
      <c r="D31" s="10"/>
      <c r="E31" s="10"/>
      <c r="F31" s="10"/>
      <c r="G31" s="10"/>
      <c r="H31" s="10"/>
      <c r="I31" s="10"/>
      <c r="J31" s="10"/>
      <c r="K31" s="17"/>
      <c r="L31" s="10"/>
      <c r="M31" s="13"/>
      <c r="N31" s="13"/>
      <c r="O31" s="10"/>
      <c r="Q31" s="11"/>
      <c r="S31" s="11"/>
      <c r="U31" s="11"/>
      <c r="V31" s="14"/>
      <c r="W31" s="10"/>
      <c r="X31" s="10"/>
      <c r="Y31" s="16"/>
      <c r="Z31" s="16"/>
      <c r="AA31" s="11"/>
    </row>
    <row r="32" spans="1:27" ht="15">
      <c r="A32" s="8"/>
      <c r="B32" s="8"/>
      <c r="C32" s="10"/>
      <c r="D32" s="10"/>
      <c r="E32" s="10"/>
      <c r="F32" s="10"/>
      <c r="G32" s="10"/>
      <c r="H32" s="10"/>
      <c r="I32" s="10"/>
      <c r="J32" s="10"/>
      <c r="K32" s="17"/>
      <c r="L32" s="10"/>
      <c r="M32" s="13"/>
      <c r="N32" s="13"/>
      <c r="O32" s="10"/>
      <c r="Q32" s="11"/>
      <c r="S32" s="11"/>
      <c r="U32" s="11"/>
      <c r="V32" s="14"/>
      <c r="W32" s="10"/>
      <c r="X32" s="10"/>
      <c r="Y32" s="16"/>
      <c r="Z32" s="16"/>
      <c r="AA32" s="11"/>
    </row>
    <row r="33" spans="1:27" ht="15">
      <c r="A33" s="8"/>
      <c r="B33" s="8"/>
      <c r="C33" s="10"/>
      <c r="D33" s="10"/>
      <c r="E33" s="10"/>
      <c r="F33" s="10"/>
      <c r="G33" s="10"/>
      <c r="H33" s="10"/>
      <c r="I33" s="10"/>
      <c r="J33" s="10"/>
      <c r="K33" s="17"/>
      <c r="L33" s="10"/>
      <c r="M33" s="13"/>
      <c r="N33" s="13"/>
      <c r="O33" s="10"/>
      <c r="Q33" s="11"/>
      <c r="S33" s="11"/>
      <c r="U33" s="11"/>
      <c r="V33" s="14"/>
      <c r="W33" s="10"/>
      <c r="X33" s="10"/>
      <c r="Y33" s="16"/>
      <c r="Z33" s="16"/>
      <c r="AA33" s="11"/>
    </row>
    <row r="34" spans="1:27" ht="12.75">
      <c r="A34" s="8"/>
      <c r="B34" s="8"/>
      <c r="C34" s="10"/>
      <c r="D34" s="10"/>
      <c r="E34" s="10"/>
      <c r="F34" s="10"/>
      <c r="G34" s="10"/>
      <c r="H34" s="10"/>
      <c r="I34" s="10"/>
      <c r="J34" s="10"/>
      <c r="K34" s="17"/>
      <c r="L34" s="10"/>
      <c r="M34" s="13"/>
      <c r="N34" s="13"/>
      <c r="O34" s="10"/>
      <c r="Q34" s="11"/>
      <c r="S34" s="11"/>
      <c r="U34" s="11"/>
      <c r="V34" s="14"/>
      <c r="W34" s="10"/>
      <c r="X34" s="10"/>
      <c r="Y34" s="10"/>
      <c r="Z34" s="10"/>
      <c r="AA34" s="11"/>
    </row>
    <row r="35" spans="1:27" ht="12.75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7"/>
      <c r="L35" s="10"/>
      <c r="M35" s="13"/>
      <c r="N35" s="13"/>
      <c r="O35" s="10"/>
      <c r="Q35" s="11"/>
      <c r="S35" s="11"/>
      <c r="U35" s="11"/>
      <c r="V35" s="14"/>
      <c r="W35" s="10"/>
      <c r="X35" s="10"/>
      <c r="Y35" s="10"/>
      <c r="Z35" s="10"/>
      <c r="AA35" s="11"/>
    </row>
    <row r="36" spans="1:27" ht="12.75">
      <c r="A36" s="8"/>
      <c r="B36" s="8"/>
      <c r="C36" s="10"/>
      <c r="D36" s="10"/>
      <c r="E36" s="10"/>
      <c r="F36" s="10"/>
      <c r="G36" s="10"/>
      <c r="H36" s="10"/>
      <c r="I36" s="10"/>
      <c r="J36" s="10"/>
      <c r="K36" s="17"/>
      <c r="L36" s="10"/>
      <c r="M36" s="13"/>
      <c r="N36" s="13"/>
      <c r="O36" s="10"/>
      <c r="Q36" s="11"/>
      <c r="S36" s="11"/>
      <c r="U36" s="11"/>
      <c r="V36" s="14"/>
      <c r="W36" s="10"/>
      <c r="X36" s="10"/>
      <c r="Y36" s="10"/>
      <c r="Z36" s="10"/>
      <c r="AA36" s="11"/>
    </row>
    <row r="37" spans="1:27" ht="15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7"/>
      <c r="L37" s="10"/>
      <c r="M37" s="13"/>
      <c r="N37" s="13"/>
      <c r="O37" s="10"/>
      <c r="Q37" s="11"/>
      <c r="S37" s="11"/>
      <c r="U37" s="11"/>
      <c r="V37" s="14"/>
      <c r="W37" s="10"/>
      <c r="X37" s="10"/>
      <c r="Y37" s="16"/>
      <c r="Z37" s="16"/>
      <c r="AA37" s="11"/>
    </row>
    <row r="38" spans="1:27" ht="12.75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7"/>
      <c r="L38" s="10"/>
      <c r="M38" s="13"/>
      <c r="N38" s="13"/>
      <c r="O38" s="10"/>
      <c r="Q38" s="11"/>
      <c r="S38" s="11"/>
      <c r="U38" s="11"/>
      <c r="V38" s="14"/>
      <c r="W38" s="10"/>
      <c r="X38" s="10"/>
      <c r="Y38" s="10"/>
      <c r="Z38" s="10"/>
      <c r="AA38" s="11"/>
    </row>
    <row r="39" spans="1:27" ht="15">
      <c r="A39" s="8"/>
      <c r="B39" s="8"/>
      <c r="C39" s="10"/>
      <c r="D39" s="10"/>
      <c r="E39" s="10"/>
      <c r="F39" s="10"/>
      <c r="G39" s="10"/>
      <c r="H39" s="10"/>
      <c r="I39" s="10"/>
      <c r="J39" s="10"/>
      <c r="K39" s="17"/>
      <c r="L39" s="10"/>
      <c r="M39" s="13"/>
      <c r="N39" s="13"/>
      <c r="O39" s="10"/>
      <c r="Q39" s="11"/>
      <c r="S39" s="11"/>
      <c r="U39" s="11"/>
      <c r="V39" s="14"/>
      <c r="W39" s="10"/>
      <c r="X39" s="10"/>
      <c r="Y39" s="16"/>
      <c r="Z39" s="16"/>
      <c r="AA39" s="11"/>
    </row>
    <row r="40" spans="1:27" ht="12.7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17"/>
      <c r="L40" s="10"/>
      <c r="M40" s="13"/>
      <c r="N40" s="13"/>
      <c r="O40" s="10"/>
      <c r="Q40" s="11"/>
      <c r="S40" s="11"/>
      <c r="U40" s="11"/>
      <c r="V40" s="14"/>
      <c r="W40" s="10"/>
      <c r="X40" s="10"/>
      <c r="Y40" s="10"/>
      <c r="Z40" s="10"/>
      <c r="AA40" s="11"/>
    </row>
    <row r="41" spans="1:27" ht="15">
      <c r="A41" s="8"/>
      <c r="B41" s="8"/>
      <c r="C41" s="10"/>
      <c r="D41" s="10"/>
      <c r="E41" s="10"/>
      <c r="F41" s="10"/>
      <c r="G41" s="10"/>
      <c r="H41" s="10"/>
      <c r="I41" s="10"/>
      <c r="J41" s="10"/>
      <c r="K41" s="17"/>
      <c r="L41" s="10"/>
      <c r="M41" s="13"/>
      <c r="N41" s="13"/>
      <c r="O41" s="10"/>
      <c r="Q41" s="11"/>
      <c r="S41" s="11"/>
      <c r="U41" s="11"/>
      <c r="V41" s="14"/>
      <c r="W41" s="10"/>
      <c r="X41" s="10"/>
      <c r="Y41" s="16"/>
      <c r="Z41" s="16"/>
      <c r="AA41" s="11"/>
    </row>
    <row r="42" spans="1:27" ht="12.75">
      <c r="A42" s="8"/>
      <c r="B42" s="8"/>
      <c r="C42" s="10"/>
      <c r="D42" s="10"/>
      <c r="E42" s="10"/>
      <c r="F42" s="10"/>
      <c r="G42" s="10"/>
      <c r="H42" s="10"/>
      <c r="I42" s="10"/>
      <c r="J42" s="10"/>
      <c r="K42" s="17"/>
      <c r="L42" s="10"/>
      <c r="M42" s="13"/>
      <c r="N42" s="13"/>
      <c r="O42" s="10"/>
      <c r="Q42" s="11"/>
      <c r="S42" s="11"/>
      <c r="U42" s="11"/>
      <c r="V42" s="14"/>
      <c r="W42" s="10"/>
      <c r="X42" s="10"/>
      <c r="Y42" s="10"/>
      <c r="Z42" s="10"/>
      <c r="AA42" s="11"/>
    </row>
    <row r="43" spans="1:27" ht="12.75">
      <c r="A43" s="8"/>
      <c r="B43" s="8"/>
      <c r="C43" s="10"/>
      <c r="D43" s="10"/>
      <c r="E43" s="10"/>
      <c r="F43" s="10"/>
      <c r="G43" s="10"/>
      <c r="H43" s="10"/>
      <c r="I43" s="10"/>
      <c r="J43" s="10"/>
      <c r="K43" s="17"/>
      <c r="L43" s="10"/>
      <c r="M43" s="13"/>
      <c r="N43" s="13"/>
      <c r="O43" s="10"/>
      <c r="Q43" s="11"/>
      <c r="S43" s="11"/>
      <c r="U43" s="11"/>
      <c r="V43" s="14"/>
      <c r="W43" s="10"/>
      <c r="X43" s="10"/>
      <c r="Y43" s="10"/>
      <c r="Z43" s="10"/>
      <c r="AA43" s="11"/>
    </row>
    <row r="44" spans="1:27" ht="12.75">
      <c r="A44" s="8"/>
      <c r="B44" s="8"/>
      <c r="C44" s="10"/>
      <c r="D44" s="10"/>
      <c r="E44" s="10"/>
      <c r="F44" s="10"/>
      <c r="G44" s="10"/>
      <c r="H44" s="10"/>
      <c r="I44" s="10"/>
      <c r="J44" s="10"/>
      <c r="K44" s="17"/>
      <c r="L44" s="10"/>
      <c r="M44" s="13"/>
      <c r="N44" s="13"/>
      <c r="O44" s="10"/>
      <c r="Q44" s="11"/>
      <c r="S44" s="11"/>
      <c r="U44" s="11"/>
      <c r="V44" s="14"/>
      <c r="W44" s="10"/>
      <c r="X44" s="10"/>
      <c r="Y44" s="10"/>
      <c r="Z44" s="10"/>
      <c r="AA44" s="11"/>
    </row>
    <row r="45" spans="1:27" ht="12.75">
      <c r="A45" s="8"/>
      <c r="B45" s="8"/>
      <c r="C45" s="10"/>
      <c r="D45" s="10"/>
      <c r="E45" s="10"/>
      <c r="F45" s="10"/>
      <c r="G45" s="10"/>
      <c r="H45" s="10"/>
      <c r="I45" s="10"/>
      <c r="J45" s="10"/>
      <c r="K45" s="17"/>
      <c r="L45" s="10"/>
      <c r="M45" s="13"/>
      <c r="N45" s="13"/>
      <c r="O45" s="10"/>
      <c r="Q45" s="11"/>
      <c r="S45" s="11"/>
      <c r="U45" s="11"/>
      <c r="V45" s="14"/>
      <c r="W45" s="10"/>
      <c r="X45" s="10"/>
      <c r="Y45" s="10"/>
      <c r="Z45" s="10"/>
      <c r="AA45" s="11"/>
    </row>
    <row r="46" spans="1:27" ht="12.75">
      <c r="A46" s="8"/>
      <c r="B46" s="8"/>
      <c r="C46" s="10"/>
      <c r="D46" s="10"/>
      <c r="E46" s="10"/>
      <c r="F46" s="10"/>
      <c r="G46" s="10"/>
      <c r="H46" s="10"/>
      <c r="I46" s="10"/>
      <c r="J46" s="10"/>
      <c r="K46" s="17"/>
      <c r="L46" s="10"/>
      <c r="M46" s="13"/>
      <c r="N46" s="13"/>
      <c r="O46" s="10"/>
      <c r="Q46" s="11"/>
      <c r="S46" s="11"/>
      <c r="U46" s="11"/>
      <c r="V46" s="14"/>
      <c r="W46" s="10"/>
      <c r="X46" s="10"/>
      <c r="Y46" s="10"/>
      <c r="Z46" s="10"/>
      <c r="AA46" s="11"/>
    </row>
    <row r="47" spans="1:27" ht="12.75">
      <c r="A47" s="8"/>
      <c r="B47" s="8"/>
      <c r="C47" s="10"/>
      <c r="D47" s="10"/>
      <c r="E47" s="10"/>
      <c r="F47" s="10"/>
      <c r="G47" s="10"/>
      <c r="H47" s="10"/>
      <c r="I47" s="10"/>
      <c r="J47" s="10"/>
      <c r="K47" s="17"/>
      <c r="L47" s="10"/>
      <c r="M47" s="13"/>
      <c r="N47" s="13"/>
      <c r="O47" s="10"/>
      <c r="Q47" s="11"/>
      <c r="S47" s="11"/>
      <c r="U47" s="11"/>
      <c r="V47" s="14"/>
      <c r="W47" s="10"/>
      <c r="X47" s="10"/>
      <c r="Y47" s="10"/>
      <c r="Z47" s="10"/>
      <c r="AA47" s="11"/>
    </row>
    <row r="48" spans="1:27" ht="15">
      <c r="A48" s="8"/>
      <c r="B48" s="8"/>
      <c r="C48" s="10"/>
      <c r="D48" s="10"/>
      <c r="E48" s="10"/>
      <c r="F48" s="10"/>
      <c r="G48" s="10"/>
      <c r="H48" s="10"/>
      <c r="I48" s="10"/>
      <c r="J48" s="10"/>
      <c r="K48" s="12"/>
      <c r="L48" s="10"/>
      <c r="M48" s="11"/>
      <c r="N48" s="11"/>
      <c r="O48" s="10"/>
      <c r="Q48" s="11"/>
      <c r="S48" s="11"/>
      <c r="U48" s="11"/>
      <c r="V48" s="14"/>
      <c r="W48" s="10"/>
      <c r="X48" s="10"/>
      <c r="Y48" s="16"/>
      <c r="Z48" s="16"/>
      <c r="AA48" s="11"/>
    </row>
    <row r="49" spans="1:27" ht="12.75">
      <c r="A49" s="8"/>
      <c r="B49" s="8"/>
      <c r="C49" s="10"/>
      <c r="D49" s="10"/>
      <c r="E49" s="10"/>
      <c r="F49" s="10"/>
      <c r="G49" s="10"/>
      <c r="H49" s="10"/>
      <c r="I49" s="10"/>
      <c r="J49" s="10"/>
      <c r="K49" s="17"/>
      <c r="L49" s="10"/>
      <c r="M49" s="13"/>
      <c r="N49" s="13"/>
      <c r="O49" s="10"/>
      <c r="Q49" s="11"/>
      <c r="S49" s="11"/>
      <c r="U49" s="11"/>
      <c r="V49" s="14"/>
      <c r="W49" s="10"/>
      <c r="X49" s="10"/>
      <c r="Y49" s="10"/>
      <c r="Z49" s="10"/>
      <c r="AA49" s="11"/>
    </row>
    <row r="50" spans="1:27" ht="12.75">
      <c r="A50" s="8"/>
      <c r="B50" s="8"/>
      <c r="C50" s="10"/>
      <c r="D50" s="10"/>
      <c r="E50" s="10"/>
      <c r="F50" s="10"/>
      <c r="G50" s="10"/>
      <c r="H50" s="10"/>
      <c r="I50" s="10"/>
      <c r="J50" s="10"/>
      <c r="K50" s="17"/>
      <c r="L50" s="10"/>
      <c r="M50" s="13"/>
      <c r="N50" s="13"/>
      <c r="O50" s="10"/>
      <c r="Q50" s="11"/>
      <c r="S50" s="11"/>
      <c r="U50" s="11"/>
      <c r="V50" s="14"/>
      <c r="W50" s="10"/>
      <c r="X50" s="10"/>
      <c r="Y50" s="10"/>
      <c r="Z50" s="10"/>
      <c r="AA50" s="11"/>
    </row>
    <row r="51" spans="1:27" ht="12.75">
      <c r="A51" s="8"/>
      <c r="B51" s="8"/>
      <c r="C51" s="10"/>
      <c r="D51" s="10"/>
      <c r="E51" s="10"/>
      <c r="F51" s="10"/>
      <c r="G51" s="10"/>
      <c r="H51" s="10"/>
      <c r="I51" s="10"/>
      <c r="J51" s="10"/>
      <c r="K51" s="17"/>
      <c r="L51" s="10"/>
      <c r="M51" s="13"/>
      <c r="N51" s="13"/>
      <c r="O51" s="10"/>
      <c r="Q51" s="11"/>
      <c r="S51" s="11"/>
      <c r="U51" s="11"/>
      <c r="V51" s="14"/>
      <c r="W51" s="18"/>
      <c r="X51" s="10"/>
      <c r="Y51" s="10"/>
      <c r="Z51" s="10"/>
      <c r="AA51" s="11"/>
    </row>
    <row r="52" spans="1:27" ht="15">
      <c r="A52" s="8"/>
      <c r="B52" s="8"/>
      <c r="C52" s="10"/>
      <c r="D52" s="10"/>
      <c r="E52" s="10"/>
      <c r="F52" s="10"/>
      <c r="G52" s="10"/>
      <c r="H52" s="10"/>
      <c r="I52" s="10"/>
      <c r="J52" s="10"/>
      <c r="K52" s="17"/>
      <c r="L52" s="10"/>
      <c r="M52" s="13"/>
      <c r="N52" s="13"/>
      <c r="O52" s="10"/>
      <c r="Q52" s="11"/>
      <c r="S52" s="11"/>
      <c r="U52" s="11"/>
      <c r="V52" s="14"/>
      <c r="W52" s="18"/>
      <c r="X52" s="10"/>
      <c r="Y52" s="16"/>
      <c r="Z52" s="16"/>
      <c r="AA52" s="11"/>
    </row>
    <row r="53" spans="1:27" ht="12.75">
      <c r="A53" s="8"/>
      <c r="B53" s="8"/>
      <c r="C53" s="10"/>
      <c r="D53" s="10"/>
      <c r="E53" s="10"/>
      <c r="F53" s="10"/>
      <c r="G53" s="10"/>
      <c r="H53" s="10"/>
      <c r="I53" s="10"/>
      <c r="J53" s="10"/>
      <c r="K53" s="12"/>
      <c r="L53" s="10"/>
      <c r="M53" s="13"/>
      <c r="N53" s="13"/>
      <c r="O53" s="10"/>
      <c r="Q53" s="11"/>
      <c r="S53" s="11"/>
      <c r="U53" s="11"/>
      <c r="V53" s="14"/>
      <c r="W53" s="10"/>
      <c r="X53" s="15"/>
      <c r="Y53" s="10"/>
      <c r="Z53" s="10"/>
      <c r="AA53" s="11"/>
    </row>
    <row r="54" spans="1:27" ht="12.75">
      <c r="A54" s="8"/>
      <c r="B54" s="8"/>
      <c r="C54" s="10"/>
      <c r="D54" s="10"/>
      <c r="E54" s="10"/>
      <c r="F54" s="10"/>
      <c r="G54" s="10"/>
      <c r="H54" s="10"/>
      <c r="I54" s="10"/>
      <c r="J54" s="10"/>
      <c r="K54" s="17"/>
      <c r="L54" s="10"/>
      <c r="M54" s="13"/>
      <c r="N54" s="13"/>
      <c r="O54" s="10"/>
      <c r="Q54" s="11"/>
      <c r="S54" s="11"/>
      <c r="U54" s="11"/>
      <c r="V54" s="14"/>
      <c r="W54" s="10"/>
      <c r="X54" s="15"/>
      <c r="Y54" s="10"/>
      <c r="Z54" s="10"/>
      <c r="AA54" s="11"/>
    </row>
    <row r="55" spans="1:27" ht="15">
      <c r="A55" s="8"/>
      <c r="B55" s="8"/>
      <c r="C55" s="10"/>
      <c r="D55" s="10"/>
      <c r="E55" s="10"/>
      <c r="F55" s="10"/>
      <c r="G55" s="10"/>
      <c r="H55" s="10"/>
      <c r="I55" s="10"/>
      <c r="J55" s="10"/>
      <c r="K55" s="17"/>
      <c r="L55" s="10"/>
      <c r="M55" s="13"/>
      <c r="N55" s="13"/>
      <c r="O55" s="10"/>
      <c r="Q55" s="11"/>
      <c r="S55" s="11"/>
      <c r="U55" s="11"/>
      <c r="V55" s="14"/>
      <c r="W55" s="10"/>
      <c r="X55" s="10"/>
      <c r="Y55" s="16"/>
      <c r="Z55" s="16"/>
      <c r="AA55" s="11"/>
    </row>
    <row r="56" spans="1:27" ht="12.75">
      <c r="A56" s="8"/>
      <c r="B56" s="8"/>
      <c r="C56" s="10"/>
      <c r="D56" s="10"/>
      <c r="E56" s="10"/>
      <c r="F56" s="10"/>
      <c r="G56" s="10"/>
      <c r="H56" s="10"/>
      <c r="I56" s="10"/>
      <c r="J56" s="10"/>
      <c r="K56" s="17"/>
      <c r="L56" s="10"/>
      <c r="M56" s="13"/>
      <c r="N56" s="13"/>
      <c r="O56" s="10"/>
      <c r="Q56" s="11"/>
      <c r="S56" s="11"/>
      <c r="U56" s="11"/>
      <c r="V56" s="14"/>
      <c r="W56" s="10"/>
      <c r="X56" s="10"/>
      <c r="Y56" s="10"/>
      <c r="Z56" s="10"/>
      <c r="AA56" s="13"/>
    </row>
    <row r="57" spans="1:27" ht="12.75">
      <c r="A57" s="8"/>
      <c r="B57" s="8"/>
      <c r="C57" s="10"/>
      <c r="D57" s="10"/>
      <c r="E57" s="10"/>
      <c r="F57" s="10"/>
      <c r="G57" s="10"/>
      <c r="H57" s="10"/>
      <c r="I57" s="10"/>
      <c r="J57" s="10"/>
      <c r="K57" s="17"/>
      <c r="L57" s="10"/>
      <c r="M57" s="13"/>
      <c r="N57" s="13"/>
      <c r="O57" s="10"/>
      <c r="Q57" s="11"/>
      <c r="S57" s="11"/>
      <c r="U57" s="11"/>
      <c r="V57" s="14"/>
      <c r="W57" s="10"/>
      <c r="X57" s="10"/>
      <c r="Y57" s="10"/>
      <c r="Z57" s="10"/>
      <c r="AA57" s="11"/>
    </row>
    <row r="58" spans="1:27" ht="12.75">
      <c r="A58" s="8"/>
      <c r="B58" s="8"/>
      <c r="C58" s="10"/>
      <c r="D58" s="10"/>
      <c r="E58" s="10"/>
      <c r="F58" s="10"/>
      <c r="G58" s="10"/>
      <c r="H58" s="10"/>
      <c r="I58" s="10"/>
      <c r="J58" s="10"/>
      <c r="K58" s="17"/>
      <c r="L58" s="10"/>
      <c r="M58" s="13"/>
      <c r="N58" s="13"/>
      <c r="O58" s="10"/>
      <c r="Q58" s="11"/>
      <c r="S58" s="11"/>
      <c r="U58" s="11"/>
      <c r="V58" s="14"/>
      <c r="W58" s="10"/>
      <c r="X58" s="10"/>
      <c r="Y58" s="10"/>
      <c r="Z58" s="10"/>
      <c r="AA58" s="11"/>
    </row>
    <row r="59" spans="1:27" ht="12.75">
      <c r="A59" s="8"/>
      <c r="B59" s="8"/>
      <c r="C59" s="10"/>
      <c r="D59" s="10"/>
      <c r="E59" s="10"/>
      <c r="F59" s="10"/>
      <c r="G59" s="10"/>
      <c r="H59" s="10"/>
      <c r="I59" s="10"/>
      <c r="J59" s="10"/>
      <c r="K59" s="17"/>
      <c r="L59" s="10"/>
      <c r="M59" s="13"/>
      <c r="N59" s="13"/>
      <c r="O59" s="10"/>
      <c r="Q59" s="11"/>
      <c r="S59" s="11"/>
      <c r="U59" s="11"/>
      <c r="V59" s="14"/>
      <c r="W59" s="10"/>
      <c r="X59" s="10"/>
      <c r="Y59" s="10"/>
      <c r="Z59" s="10"/>
      <c r="AA59" s="11"/>
    </row>
    <row r="60" spans="1:27" ht="12.75">
      <c r="A60" s="8"/>
      <c r="B60" s="8"/>
      <c r="C60" s="10"/>
      <c r="D60" s="10"/>
      <c r="E60" s="10"/>
      <c r="F60" s="10"/>
      <c r="G60" s="10"/>
      <c r="H60" s="10"/>
      <c r="I60" s="10"/>
      <c r="J60" s="10"/>
      <c r="K60" s="17"/>
      <c r="L60" s="10"/>
      <c r="M60" s="13"/>
      <c r="N60" s="13"/>
      <c r="O60" s="10"/>
      <c r="Q60" s="11"/>
      <c r="S60" s="11"/>
      <c r="U60" s="11"/>
      <c r="V60" s="14"/>
      <c r="W60" s="10"/>
      <c r="X60" s="10"/>
      <c r="Y60" s="10"/>
      <c r="Z60" s="10"/>
      <c r="AA60" s="13"/>
    </row>
    <row r="61" spans="1:27" ht="15">
      <c r="A61" s="8"/>
      <c r="B61" s="8"/>
      <c r="C61" s="10"/>
      <c r="D61" s="10"/>
      <c r="E61" s="10"/>
      <c r="F61" s="10"/>
      <c r="G61" s="10"/>
      <c r="H61" s="10"/>
      <c r="I61" s="10"/>
      <c r="J61" s="10"/>
      <c r="K61" s="17"/>
      <c r="L61" s="10"/>
      <c r="M61" s="13"/>
      <c r="N61" s="13"/>
      <c r="O61" s="10"/>
      <c r="Q61" s="11"/>
      <c r="S61" s="11"/>
      <c r="U61" s="11"/>
      <c r="V61" s="14"/>
      <c r="W61" s="18"/>
      <c r="X61" s="10"/>
      <c r="Y61" s="16"/>
      <c r="Z61" s="16"/>
      <c r="AA61" s="11"/>
    </row>
    <row r="62" spans="1:27" ht="15">
      <c r="A62" s="8"/>
      <c r="B62" s="8"/>
      <c r="C62" s="10"/>
      <c r="D62" s="10"/>
      <c r="E62" s="10"/>
      <c r="F62" s="10"/>
      <c r="G62" s="10"/>
      <c r="H62" s="10"/>
      <c r="I62" s="10"/>
      <c r="J62" s="10"/>
      <c r="K62" s="17"/>
      <c r="L62" s="10"/>
      <c r="M62" s="13"/>
      <c r="N62" s="13"/>
      <c r="O62" s="10"/>
      <c r="Q62" s="11"/>
      <c r="S62" s="11"/>
      <c r="U62" s="11"/>
      <c r="V62" s="14"/>
      <c r="W62" s="10"/>
      <c r="X62" s="10"/>
      <c r="Y62" s="16"/>
      <c r="Z62" s="16"/>
      <c r="AA62" s="13"/>
    </row>
    <row r="63" spans="1:27" ht="15">
      <c r="A63" s="8"/>
      <c r="B63" s="8"/>
      <c r="C63" s="10"/>
      <c r="D63" s="10"/>
      <c r="E63" s="10"/>
      <c r="F63" s="10"/>
      <c r="G63" s="10"/>
      <c r="H63" s="10"/>
      <c r="I63" s="10"/>
      <c r="J63" s="10"/>
      <c r="K63" s="17"/>
      <c r="L63" s="10"/>
      <c r="M63" s="13"/>
      <c r="N63" s="13"/>
      <c r="O63" s="10"/>
      <c r="Q63" s="11"/>
      <c r="S63" s="11"/>
      <c r="U63" s="11"/>
      <c r="V63" s="14"/>
      <c r="W63" s="10"/>
      <c r="X63" s="10"/>
      <c r="Y63" s="16"/>
      <c r="Z63" s="16"/>
      <c r="AA63" s="11"/>
    </row>
    <row r="64" spans="1:27" ht="15">
      <c r="A64" s="8"/>
      <c r="B64" s="8"/>
      <c r="C64" s="10"/>
      <c r="D64" s="10"/>
      <c r="E64" s="10"/>
      <c r="F64" s="10"/>
      <c r="G64" s="10"/>
      <c r="H64" s="10"/>
      <c r="I64" s="10"/>
      <c r="J64" s="10"/>
      <c r="K64" s="17"/>
      <c r="L64" s="10"/>
      <c r="M64" s="13"/>
      <c r="N64" s="13"/>
      <c r="O64" s="10"/>
      <c r="Q64" s="11"/>
      <c r="S64" s="11"/>
      <c r="U64" s="11"/>
      <c r="V64" s="14"/>
      <c r="W64" s="18"/>
      <c r="X64" s="10"/>
      <c r="Y64" s="16"/>
      <c r="Z64" s="16"/>
      <c r="AA64" s="11"/>
    </row>
    <row r="65" spans="1:27" ht="12.75">
      <c r="A65" s="8"/>
      <c r="B65" s="8"/>
      <c r="C65" s="10"/>
      <c r="D65" s="10"/>
      <c r="E65" s="10"/>
      <c r="F65" s="10"/>
      <c r="G65" s="10"/>
      <c r="H65" s="10"/>
      <c r="I65" s="10"/>
      <c r="J65" s="10"/>
      <c r="K65" s="17"/>
      <c r="L65" s="10"/>
      <c r="M65" s="13"/>
      <c r="N65" s="13"/>
      <c r="O65" s="10"/>
      <c r="Q65" s="11"/>
      <c r="S65" s="11"/>
      <c r="U65" s="11"/>
      <c r="V65" s="14"/>
      <c r="W65" s="10"/>
      <c r="X65" s="10"/>
      <c r="Y65" s="10"/>
      <c r="Z65" s="10"/>
      <c r="AA65" s="11"/>
    </row>
    <row r="66" spans="1:27" ht="15">
      <c r="A66" s="8"/>
      <c r="B66" s="8"/>
      <c r="C66" s="10"/>
      <c r="D66" s="10"/>
      <c r="E66" s="10"/>
      <c r="F66" s="10"/>
      <c r="G66" s="10"/>
      <c r="H66" s="10"/>
      <c r="I66" s="10"/>
      <c r="J66" s="10"/>
      <c r="K66" s="17"/>
      <c r="L66" s="10"/>
      <c r="M66" s="13"/>
      <c r="N66" s="13"/>
      <c r="O66" s="10"/>
      <c r="Q66" s="11"/>
      <c r="S66" s="11"/>
      <c r="U66" s="11"/>
      <c r="V66" s="14"/>
      <c r="W66" s="10"/>
      <c r="X66" s="10"/>
      <c r="Y66" s="16"/>
      <c r="Z66" s="16"/>
      <c r="AA66" s="11"/>
    </row>
    <row r="67" spans="1:27" ht="15">
      <c r="A67" s="8"/>
      <c r="B67" s="8"/>
      <c r="C67" s="10"/>
      <c r="D67" s="10"/>
      <c r="E67" s="10"/>
      <c r="F67" s="10"/>
      <c r="G67" s="10"/>
      <c r="H67" s="10"/>
      <c r="I67" s="10"/>
      <c r="J67" s="10"/>
      <c r="K67" s="12"/>
      <c r="L67" s="10"/>
      <c r="M67" s="13"/>
      <c r="N67" s="13"/>
      <c r="O67" s="10"/>
      <c r="Q67" s="11"/>
      <c r="S67" s="11"/>
      <c r="U67" s="11"/>
      <c r="V67" s="14"/>
      <c r="W67" s="18"/>
      <c r="X67" s="10"/>
      <c r="Y67" s="16"/>
      <c r="Z67" s="16"/>
      <c r="AA67" s="11"/>
    </row>
    <row r="68" spans="1:27" ht="15">
      <c r="A68" s="8"/>
      <c r="B68" s="8"/>
      <c r="C68" s="10"/>
      <c r="D68" s="10"/>
      <c r="E68" s="10"/>
      <c r="F68" s="10"/>
      <c r="G68" s="10"/>
      <c r="H68" s="10"/>
      <c r="I68" s="10"/>
      <c r="J68" s="10"/>
      <c r="K68" s="17"/>
      <c r="L68" s="10"/>
      <c r="M68" s="13"/>
      <c r="N68" s="13"/>
      <c r="O68" s="10"/>
      <c r="Q68" s="11"/>
      <c r="S68" s="11"/>
      <c r="U68" s="11"/>
      <c r="V68" s="14"/>
      <c r="W68" s="10"/>
      <c r="X68" s="15"/>
      <c r="Y68" s="16"/>
      <c r="Z68" s="16"/>
      <c r="AA68" s="11"/>
    </row>
    <row r="69" spans="1:27" ht="15">
      <c r="A69" s="8"/>
      <c r="B69" s="8"/>
      <c r="C69" s="10"/>
      <c r="D69" s="10"/>
      <c r="E69" s="10"/>
      <c r="F69" s="10"/>
      <c r="G69" s="10"/>
      <c r="H69" s="10"/>
      <c r="I69" s="10"/>
      <c r="J69" s="10"/>
      <c r="K69" s="17"/>
      <c r="L69" s="10"/>
      <c r="M69" s="13"/>
      <c r="N69" s="13"/>
      <c r="O69" s="10"/>
      <c r="Q69" s="11"/>
      <c r="S69" s="11"/>
      <c r="U69" s="11"/>
      <c r="V69" s="14"/>
      <c r="W69" s="10"/>
      <c r="X69" s="10"/>
      <c r="Y69" s="16"/>
      <c r="Z69" s="16"/>
      <c r="AA69" s="11"/>
    </row>
    <row r="70" spans="1:27" ht="12.75">
      <c r="A70" s="8"/>
      <c r="B70" s="8"/>
      <c r="C70" s="10"/>
      <c r="D70" s="10"/>
      <c r="E70" s="10"/>
      <c r="F70" s="10"/>
      <c r="G70" s="10"/>
      <c r="H70" s="10"/>
      <c r="I70" s="10"/>
      <c r="J70" s="10"/>
      <c r="K70" s="17"/>
      <c r="L70" s="10"/>
      <c r="M70" s="13"/>
      <c r="N70" s="13"/>
      <c r="O70" s="10"/>
      <c r="Q70" s="11"/>
      <c r="S70" s="11"/>
      <c r="U70" s="11"/>
      <c r="V70" s="14"/>
      <c r="W70" s="10"/>
      <c r="X70" s="10"/>
      <c r="Y70" s="10"/>
      <c r="Z70" s="10"/>
      <c r="AA70" s="11"/>
    </row>
    <row r="71" spans="1:27" ht="15">
      <c r="A71" s="8"/>
      <c r="B71" s="8"/>
      <c r="C71" s="10"/>
      <c r="D71" s="10"/>
      <c r="E71" s="10"/>
      <c r="F71" s="10"/>
      <c r="G71" s="10"/>
      <c r="H71" s="10"/>
      <c r="I71" s="10"/>
      <c r="J71" s="10"/>
      <c r="K71" s="17"/>
      <c r="L71" s="10"/>
      <c r="M71" s="13"/>
      <c r="N71" s="13"/>
      <c r="O71" s="10"/>
      <c r="Q71" s="11"/>
      <c r="S71" s="11"/>
      <c r="U71" s="11"/>
      <c r="V71" s="14"/>
      <c r="W71" s="10"/>
      <c r="X71" s="10"/>
      <c r="Y71" s="16"/>
      <c r="Z71" s="16"/>
      <c r="AA71" s="11"/>
    </row>
    <row r="72" spans="1:27" ht="12.75">
      <c r="A72" s="8"/>
      <c r="B72" s="8"/>
      <c r="C72" s="10"/>
      <c r="D72" s="10"/>
      <c r="E72" s="10"/>
      <c r="F72" s="10"/>
      <c r="G72" s="10"/>
      <c r="H72" s="10"/>
      <c r="I72" s="10"/>
      <c r="J72" s="10"/>
      <c r="K72" s="17"/>
      <c r="L72" s="10"/>
      <c r="M72" s="13"/>
      <c r="N72" s="13"/>
      <c r="O72" s="10"/>
      <c r="Q72" s="11"/>
      <c r="S72" s="11"/>
      <c r="U72" s="11"/>
      <c r="V72" s="14"/>
      <c r="W72" s="10"/>
      <c r="X72" s="10"/>
      <c r="Y72" s="10"/>
      <c r="Z72" s="10"/>
      <c r="AA72" s="11"/>
    </row>
    <row r="73" spans="1:27" ht="12.75">
      <c r="A73" s="8"/>
      <c r="B73" s="8"/>
      <c r="C73" s="10"/>
      <c r="D73" s="10"/>
      <c r="E73" s="10"/>
      <c r="F73" s="10"/>
      <c r="G73" s="10"/>
      <c r="H73" s="10"/>
      <c r="I73" s="10"/>
      <c r="J73" s="10"/>
      <c r="K73" s="17"/>
      <c r="L73" s="10"/>
      <c r="M73" s="13"/>
      <c r="N73" s="13"/>
      <c r="O73" s="10"/>
      <c r="Q73" s="11"/>
      <c r="S73" s="11"/>
      <c r="U73" s="11"/>
      <c r="V73" s="14"/>
      <c r="W73" s="10"/>
      <c r="X73" s="10"/>
      <c r="Y73" s="10"/>
      <c r="Z73" s="10"/>
      <c r="AA73" s="11"/>
    </row>
    <row r="74" spans="1:27" ht="12.75">
      <c r="A74" s="8"/>
      <c r="B74" s="8"/>
      <c r="C74" s="10"/>
      <c r="D74" s="10"/>
      <c r="E74" s="10"/>
      <c r="F74" s="10"/>
      <c r="G74" s="10"/>
      <c r="H74" s="10"/>
      <c r="I74" s="10"/>
      <c r="J74" s="10"/>
      <c r="K74" s="17"/>
      <c r="L74" s="10"/>
      <c r="M74" s="13"/>
      <c r="N74" s="13"/>
      <c r="O74" s="10"/>
      <c r="Q74" s="13"/>
      <c r="S74" s="13"/>
      <c r="U74" s="13"/>
      <c r="V74" s="14"/>
      <c r="W74" s="10"/>
      <c r="X74" s="10"/>
      <c r="Y74" s="10"/>
      <c r="Z74" s="10"/>
      <c r="AA74" s="11"/>
    </row>
    <row r="75" spans="1:27" ht="12.75">
      <c r="A75" s="8"/>
      <c r="B75" s="8"/>
      <c r="C75" s="10"/>
      <c r="D75" s="10"/>
      <c r="E75" s="10"/>
      <c r="F75" s="10"/>
      <c r="G75" s="10"/>
      <c r="H75" s="10"/>
      <c r="I75" s="10"/>
      <c r="J75" s="10"/>
      <c r="K75" s="17"/>
      <c r="L75" s="10"/>
      <c r="M75" s="13"/>
      <c r="N75" s="13"/>
      <c r="O75" s="10"/>
      <c r="Q75" s="11"/>
      <c r="S75" s="11"/>
      <c r="U75" s="11"/>
      <c r="V75" s="14"/>
      <c r="W75" s="18"/>
      <c r="X75" s="10"/>
      <c r="Y75" s="10"/>
      <c r="Z75" s="10"/>
      <c r="AA75" s="11"/>
    </row>
    <row r="76" spans="1:27" ht="15">
      <c r="A76" s="8"/>
      <c r="B76" s="8"/>
      <c r="C76" s="10"/>
      <c r="D76" s="10"/>
      <c r="E76" s="10"/>
      <c r="F76" s="10"/>
      <c r="G76" s="10"/>
      <c r="H76" s="10"/>
      <c r="I76" s="10"/>
      <c r="J76" s="10"/>
      <c r="K76" s="17"/>
      <c r="L76" s="10"/>
      <c r="M76" s="13"/>
      <c r="N76" s="13"/>
      <c r="O76" s="10"/>
      <c r="Q76" s="11"/>
      <c r="S76" s="11"/>
      <c r="U76" s="11"/>
      <c r="V76" s="14"/>
      <c r="W76" s="10"/>
      <c r="X76" s="10"/>
      <c r="Y76" s="16"/>
      <c r="Z76" s="16"/>
      <c r="AA76" s="11"/>
    </row>
    <row r="77" spans="1:27" ht="12.75">
      <c r="A77" s="8"/>
      <c r="B77" s="8"/>
      <c r="C77" s="10"/>
      <c r="D77" s="10"/>
      <c r="E77" s="10"/>
      <c r="F77" s="10"/>
      <c r="G77" s="10"/>
      <c r="H77" s="10"/>
      <c r="I77" s="10"/>
      <c r="J77" s="10"/>
      <c r="K77" s="17"/>
      <c r="L77" s="10"/>
      <c r="M77" s="13"/>
      <c r="N77" s="13"/>
      <c r="O77" s="10"/>
      <c r="Q77" s="11"/>
      <c r="S77" s="11"/>
      <c r="U77" s="11"/>
      <c r="V77" s="14"/>
      <c r="W77" s="10"/>
      <c r="X77" s="10"/>
      <c r="Y77" s="10"/>
      <c r="Z77" s="10"/>
      <c r="AA77" s="11"/>
    </row>
    <row r="78" spans="1:27" ht="12.75">
      <c r="A78" s="8"/>
      <c r="B78" s="8"/>
      <c r="C78" s="10"/>
      <c r="D78" s="10"/>
      <c r="E78" s="10"/>
      <c r="F78" s="10"/>
      <c r="G78" s="10"/>
      <c r="H78" s="10"/>
      <c r="I78" s="10"/>
      <c r="J78" s="10"/>
      <c r="K78" s="17"/>
      <c r="L78" s="10"/>
      <c r="M78" s="13"/>
      <c r="N78" s="13"/>
      <c r="O78" s="10"/>
      <c r="Q78" s="11"/>
      <c r="S78" s="11"/>
      <c r="U78" s="11"/>
      <c r="V78" s="14"/>
      <c r="W78" s="10"/>
      <c r="X78" s="10"/>
      <c r="Y78" s="10"/>
      <c r="Z78" s="10"/>
      <c r="AA78" s="11"/>
    </row>
    <row r="79" spans="1:27" ht="12.75">
      <c r="A79" s="8"/>
      <c r="B79" s="8"/>
      <c r="C79" s="10"/>
      <c r="D79" s="10"/>
      <c r="E79" s="10"/>
      <c r="F79" s="10"/>
      <c r="G79" s="10"/>
      <c r="H79" s="10"/>
      <c r="I79" s="10"/>
      <c r="J79" s="10"/>
      <c r="K79" s="17"/>
      <c r="L79" s="10"/>
      <c r="M79" s="13"/>
      <c r="N79" s="13"/>
      <c r="O79" s="10"/>
      <c r="Q79" s="11"/>
      <c r="S79" s="11"/>
      <c r="U79" s="11"/>
      <c r="V79" s="14"/>
      <c r="W79" s="10"/>
      <c r="X79" s="10"/>
      <c r="Y79" s="10"/>
      <c r="Z79" s="10"/>
      <c r="AA79" s="11"/>
    </row>
    <row r="80" spans="1:27" ht="12.75">
      <c r="A80" s="8"/>
      <c r="B80" s="8"/>
      <c r="C80" s="10"/>
      <c r="D80" s="10"/>
      <c r="E80" s="10"/>
      <c r="F80" s="10"/>
      <c r="G80" s="10"/>
      <c r="H80" s="10"/>
      <c r="I80" s="10"/>
      <c r="J80" s="10"/>
      <c r="K80" s="17"/>
      <c r="L80" s="10"/>
      <c r="M80" s="13"/>
      <c r="N80" s="13"/>
      <c r="O80" s="10"/>
      <c r="Q80" s="11"/>
      <c r="S80" s="11"/>
      <c r="U80" s="11"/>
      <c r="V80" s="14"/>
      <c r="W80" s="10"/>
      <c r="X80" s="10"/>
      <c r="Y80" s="10"/>
      <c r="Z80" s="10"/>
      <c r="AA80" s="13"/>
    </row>
    <row r="81" spans="1:27" ht="12.75">
      <c r="A81" s="8"/>
      <c r="B81" s="8"/>
      <c r="C81" s="10"/>
      <c r="D81" s="10"/>
      <c r="E81" s="10"/>
      <c r="F81" s="10"/>
      <c r="G81" s="10"/>
      <c r="H81" s="10"/>
      <c r="I81" s="10"/>
      <c r="J81" s="10"/>
      <c r="K81" s="17"/>
      <c r="L81" s="10"/>
      <c r="M81" s="13"/>
      <c r="N81" s="13"/>
      <c r="O81" s="10"/>
      <c r="Q81" s="11"/>
      <c r="S81" s="11"/>
      <c r="U81" s="11"/>
      <c r="V81" s="14"/>
      <c r="W81" s="10"/>
      <c r="X81" s="10"/>
      <c r="Y81" s="10"/>
      <c r="Z81" s="10"/>
      <c r="AA81" s="11"/>
    </row>
    <row r="82" spans="1:27" ht="12.75">
      <c r="A82" s="8"/>
      <c r="B82" s="8"/>
      <c r="C82" s="10"/>
      <c r="D82" s="10"/>
      <c r="E82" s="10"/>
      <c r="F82" s="10"/>
      <c r="G82" s="10"/>
      <c r="H82" s="10"/>
      <c r="I82" s="10"/>
      <c r="J82" s="10"/>
      <c r="K82" s="17"/>
      <c r="L82" s="10"/>
      <c r="M82" s="13"/>
      <c r="N82" s="13"/>
      <c r="O82" s="10"/>
      <c r="Q82" s="11"/>
      <c r="S82" s="11"/>
      <c r="U82" s="11"/>
      <c r="V82" s="14"/>
      <c r="W82" s="10"/>
      <c r="X82" s="10"/>
      <c r="Y82" s="10"/>
      <c r="Z82" s="10"/>
      <c r="AA82" s="11"/>
    </row>
    <row r="83" spans="1:27" ht="12.75">
      <c r="A83" s="8"/>
      <c r="B83" s="8"/>
      <c r="C83" s="10"/>
      <c r="D83" s="10"/>
      <c r="E83" s="10"/>
      <c r="F83" s="10"/>
      <c r="G83" s="10"/>
      <c r="H83" s="10"/>
      <c r="I83" s="10"/>
      <c r="J83" s="10"/>
      <c r="K83" s="17"/>
      <c r="L83" s="10"/>
      <c r="M83" s="13"/>
      <c r="N83" s="13"/>
      <c r="O83" s="10"/>
      <c r="Q83" s="11"/>
      <c r="S83" s="11"/>
      <c r="U83" s="11"/>
      <c r="V83" s="14"/>
      <c r="W83" s="10"/>
      <c r="X83" s="10"/>
      <c r="Y83" s="10"/>
      <c r="Z83" s="10"/>
      <c r="AA83" s="11"/>
    </row>
    <row r="84" spans="1:27" ht="12.75">
      <c r="A84" s="8"/>
      <c r="B84" s="8"/>
      <c r="C84" s="10"/>
      <c r="D84" s="10"/>
      <c r="E84" s="10"/>
      <c r="F84" s="10"/>
      <c r="G84" s="10"/>
      <c r="H84" s="10"/>
      <c r="I84" s="10"/>
      <c r="J84" s="10"/>
      <c r="K84" s="17"/>
      <c r="L84" s="10"/>
      <c r="M84" s="13"/>
      <c r="N84" s="13"/>
      <c r="O84" s="10"/>
      <c r="Q84" s="11"/>
      <c r="S84" s="11"/>
      <c r="U84" s="11"/>
      <c r="V84" s="14"/>
      <c r="W84" s="10"/>
      <c r="X84" s="10"/>
      <c r="Y84" s="10"/>
      <c r="Z84" s="10"/>
      <c r="AA84" s="11"/>
    </row>
    <row r="85" spans="1:27" ht="15">
      <c r="A85" s="8"/>
      <c r="B85" s="8"/>
      <c r="C85" s="10"/>
      <c r="D85" s="10"/>
      <c r="E85" s="10"/>
      <c r="F85" s="10"/>
      <c r="G85" s="10"/>
      <c r="H85" s="10"/>
      <c r="I85" s="10"/>
      <c r="J85" s="10"/>
      <c r="K85" s="17"/>
      <c r="L85" s="10"/>
      <c r="M85" s="13"/>
      <c r="N85" s="13"/>
      <c r="O85" s="10"/>
      <c r="Q85" s="11"/>
      <c r="S85" s="11"/>
      <c r="U85" s="11"/>
      <c r="V85" s="14"/>
      <c r="W85" s="18"/>
      <c r="X85" s="10"/>
      <c r="Y85" s="16"/>
      <c r="Z85" s="16"/>
      <c r="AA85" s="11"/>
    </row>
    <row r="86" spans="1:27" ht="12.75">
      <c r="A86" s="8"/>
      <c r="B86" s="8"/>
      <c r="C86" s="10"/>
      <c r="D86" s="10"/>
      <c r="E86" s="10"/>
      <c r="F86" s="10"/>
      <c r="G86" s="10"/>
      <c r="H86" s="10"/>
      <c r="I86" s="10"/>
      <c r="J86" s="10"/>
      <c r="K86" s="17"/>
      <c r="L86" s="10"/>
      <c r="M86" s="13"/>
      <c r="N86" s="13"/>
      <c r="O86" s="10"/>
      <c r="Q86" s="11"/>
      <c r="S86" s="11"/>
      <c r="U86" s="11"/>
      <c r="V86" s="14"/>
      <c r="W86" s="10"/>
      <c r="X86" s="10"/>
      <c r="Y86" s="10"/>
      <c r="Z86" s="10"/>
      <c r="AA86" s="11"/>
    </row>
    <row r="87" spans="1:27" ht="15">
      <c r="A87" s="8"/>
      <c r="B87" s="8"/>
      <c r="C87" s="10"/>
      <c r="D87" s="10"/>
      <c r="E87" s="10"/>
      <c r="F87" s="10"/>
      <c r="G87" s="10"/>
      <c r="H87" s="10"/>
      <c r="I87" s="10"/>
      <c r="J87" s="10"/>
      <c r="K87" s="12"/>
      <c r="L87" s="10"/>
      <c r="M87" s="13"/>
      <c r="N87" s="13"/>
      <c r="O87" s="10"/>
      <c r="Q87" s="11"/>
      <c r="S87" s="11"/>
      <c r="U87" s="11"/>
      <c r="V87" s="14"/>
      <c r="W87" s="18"/>
      <c r="X87" s="10"/>
      <c r="Y87" s="16"/>
      <c r="Z87" s="16"/>
      <c r="AA87" s="11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5"/>
  <sheetViews>
    <sheetView zoomScalePageLayoutView="0" workbookViewId="0" topLeftCell="A16">
      <selection activeCell="B3" sqref="B3:AB29"/>
    </sheetView>
  </sheetViews>
  <sheetFormatPr defaultColWidth="11.421875" defaultRowHeight="12.75"/>
  <cols>
    <col min="1" max="3" width="11.421875" style="2" customWidth="1"/>
    <col min="4" max="4" width="16.421875" style="19" bestFit="1" customWidth="1"/>
    <col min="5" max="5" width="13.00390625" style="2" bestFit="1" customWidth="1"/>
    <col min="6" max="6" width="11.7109375" style="2" bestFit="1" customWidth="1"/>
    <col min="7" max="7" width="22.7109375" style="2" bestFit="1" customWidth="1"/>
    <col min="8" max="8" width="19.28125" style="19" bestFit="1" customWidth="1"/>
    <col min="9" max="9" width="18.140625" style="19" bestFit="1" customWidth="1"/>
    <col min="10" max="10" width="21.28125" style="2" bestFit="1" customWidth="1"/>
    <col min="11" max="11" width="18.57421875" style="19" bestFit="1" customWidth="1"/>
    <col min="12" max="12" width="11.421875" style="19" customWidth="1"/>
    <col min="13" max="13" width="11.421875" style="2" customWidth="1"/>
    <col min="14" max="14" width="13.00390625" style="20" customWidth="1"/>
    <col min="15" max="15" width="11.421875" style="20" customWidth="1"/>
    <col min="16" max="16" width="15.140625" style="2" customWidth="1"/>
    <col min="17" max="17" width="11.421875" style="2" customWidth="1"/>
    <col min="18" max="18" width="11.421875" style="20" customWidth="1"/>
    <col min="19" max="19" width="11.421875" style="2" customWidth="1"/>
    <col min="20" max="20" width="11.421875" style="20" customWidth="1"/>
    <col min="21" max="21" width="11.421875" style="2" customWidth="1"/>
    <col min="22" max="22" width="11.421875" style="20" customWidth="1"/>
    <col min="23" max="16384" width="11.421875" style="2" customWidth="1"/>
  </cols>
  <sheetData>
    <row r="1" spans="2:28" ht="21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"/>
      <c r="AA1" s="1"/>
      <c r="AB1" s="1"/>
    </row>
    <row r="2" spans="2:28" ht="21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"/>
      <c r="AA2" s="1"/>
      <c r="AB2" s="1"/>
    </row>
    <row r="3" spans="1:28" ht="60">
      <c r="A3" s="2" t="str">
        <f>SUELDOS!B2</f>
        <v>rut</v>
      </c>
      <c r="B3" s="3" t="s">
        <v>19</v>
      </c>
      <c r="C3" s="3" t="s">
        <v>20</v>
      </c>
      <c r="D3" s="4" t="s">
        <v>21</v>
      </c>
      <c r="E3" s="3" t="s">
        <v>1</v>
      </c>
      <c r="F3" s="3" t="s">
        <v>2</v>
      </c>
      <c r="G3" s="3" t="s">
        <v>3</v>
      </c>
      <c r="H3" s="4" t="s">
        <v>4</v>
      </c>
      <c r="I3" s="4" t="s">
        <v>5</v>
      </c>
      <c r="J3" s="3" t="s">
        <v>6</v>
      </c>
      <c r="K3" s="4" t="s">
        <v>7</v>
      </c>
      <c r="L3" s="4" t="s">
        <v>8</v>
      </c>
      <c r="M3" s="3" t="s">
        <v>9</v>
      </c>
      <c r="N3" s="5" t="s">
        <v>10</v>
      </c>
      <c r="O3" s="6" t="s">
        <v>11</v>
      </c>
      <c r="P3" s="3" t="s">
        <v>12</v>
      </c>
      <c r="Q3" s="3" t="s">
        <v>22</v>
      </c>
      <c r="R3" s="5" t="s">
        <v>23</v>
      </c>
      <c r="S3" s="3" t="s">
        <v>24</v>
      </c>
      <c r="T3" s="5" t="s">
        <v>25</v>
      </c>
      <c r="U3" s="3" t="s">
        <v>26</v>
      </c>
      <c r="V3" s="5" t="s">
        <v>27</v>
      </c>
      <c r="W3" s="3" t="s">
        <v>13</v>
      </c>
      <c r="X3" s="3" t="s">
        <v>14</v>
      </c>
      <c r="Y3" s="3" t="s">
        <v>15</v>
      </c>
      <c r="Z3" s="7" t="s">
        <v>16</v>
      </c>
      <c r="AA3" s="7" t="s">
        <v>17</v>
      </c>
      <c r="AB3" s="7" t="s">
        <v>18</v>
      </c>
    </row>
    <row r="4" spans="1:28" ht="12.75">
      <c r="A4" s="2" t="str">
        <f>SUELDOS!B3</f>
        <v>11490873-8</v>
      </c>
      <c r="B4" s="8">
        <v>2016</v>
      </c>
      <c r="C4" s="9" t="s">
        <v>334</v>
      </c>
      <c r="D4" s="21" t="s">
        <v>103</v>
      </c>
      <c r="E4" t="str">
        <f>VLOOKUP($A4,SUELDOS!$B:$GZ,44,0)</f>
        <v>ALVARADO</v>
      </c>
      <c r="F4" t="str">
        <f>VLOOKUP($A4,SUELDOS!$B:$GZ,45,0)</f>
        <v>FAUNDEZ</v>
      </c>
      <c r="G4" t="str">
        <f>VLOOKUP($A4,SUELDOS!$B:$GZ,46,0)</f>
        <v>ILIA JENOVEVA</v>
      </c>
      <c r="H4" s="22" t="s">
        <v>88</v>
      </c>
      <c r="I4" t="s">
        <v>105</v>
      </c>
      <c r="J4" t="str">
        <f>VLOOKUP($A4,SUELDOS!$B:$GZ,3,0)</f>
        <v>AUXILIAR</v>
      </c>
      <c r="K4" s="23" t="s">
        <v>99</v>
      </c>
      <c r="L4" s="32" t="s">
        <v>336</v>
      </c>
      <c r="M4" s="24" t="s">
        <v>101</v>
      </c>
      <c r="N4" s="31">
        <f>VLOOKUP($A4,SUELDOS!$B:$HA,73,0)</f>
        <v>42350</v>
      </c>
      <c r="O4" s="31">
        <f>VLOOKUP($A4,SUELDOS!$B:$HA,208,0)</f>
        <v>42350</v>
      </c>
      <c r="P4" s="25" t="s">
        <v>104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8">
        <f>VLOOKUP($A4,SUELDOS!$B:$HA,2,0)</f>
        <v>42370</v>
      </c>
      <c r="X4" s="28">
        <f>VLOOKUP($A4,SUELDOS!$B:$HA,36,0)</f>
        <v>42429</v>
      </c>
      <c r="Y4" s="26" t="s">
        <v>102</v>
      </c>
      <c r="Z4" s="26"/>
      <c r="AA4" s="26"/>
      <c r="AB4" s="27">
        <v>0</v>
      </c>
    </row>
    <row r="5" spans="1:28" ht="12.75">
      <c r="A5" s="2" t="str">
        <f>SUELDOS!B4</f>
        <v>12130263-2</v>
      </c>
      <c r="B5" s="8">
        <v>2016</v>
      </c>
      <c r="C5" s="9" t="s">
        <v>334</v>
      </c>
      <c r="D5" s="21" t="s">
        <v>103</v>
      </c>
      <c r="E5" t="str">
        <f>VLOOKUP($A5,SUELDOS!$B:$GZ,44,0)</f>
        <v>SOTO</v>
      </c>
      <c r="F5" t="str">
        <f>VLOOKUP($A5,SUELDOS!$B:$GZ,45,0)</f>
        <v>CATALAN</v>
      </c>
      <c r="G5" t="str">
        <f>VLOOKUP($A5,SUELDOS!$B:$GZ,46,0)</f>
        <v>MARIA</v>
      </c>
      <c r="H5" s="22" t="s">
        <v>88</v>
      </c>
      <c r="I5" t="s">
        <v>105</v>
      </c>
      <c r="J5" t="str">
        <f>VLOOKUP($A5,SUELDOS!$B:$GZ,3,0)</f>
        <v>AUX. ASEO</v>
      </c>
      <c r="K5" s="23" t="s">
        <v>99</v>
      </c>
      <c r="L5" s="32" t="s">
        <v>336</v>
      </c>
      <c r="M5" s="24" t="s">
        <v>101</v>
      </c>
      <c r="N5" s="31">
        <f>VLOOKUP($A5,SUELDOS!$B:$HA,73,0)</f>
        <v>42350</v>
      </c>
      <c r="O5" s="31">
        <f>VLOOKUP($A5,SUELDOS!$B:$HA,208,0)</f>
        <v>42350</v>
      </c>
      <c r="P5" s="25" t="s">
        <v>104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8">
        <f>VLOOKUP($A5,SUELDOS!$B:$HA,2,0)</f>
        <v>42370</v>
      </c>
      <c r="X5" s="28">
        <f>VLOOKUP($A5,SUELDOS!$B:$HA,36,0)</f>
        <v>42429</v>
      </c>
      <c r="Y5" s="26" t="s">
        <v>102</v>
      </c>
      <c r="Z5" s="26"/>
      <c r="AA5" s="26"/>
      <c r="AB5" s="27">
        <v>0</v>
      </c>
    </row>
    <row r="6" spans="1:28" ht="12.75">
      <c r="A6" s="2" t="str">
        <f>SUELDOS!B5</f>
        <v>13260140-2</v>
      </c>
      <c r="B6" s="8">
        <v>2016</v>
      </c>
      <c r="C6" s="9" t="s">
        <v>334</v>
      </c>
      <c r="D6" s="21" t="s">
        <v>103</v>
      </c>
      <c r="E6" t="str">
        <f>VLOOKUP($A6,SUELDOS!$B:$GZ,44,0)</f>
        <v>FRAGA</v>
      </c>
      <c r="F6" t="str">
        <f>VLOOKUP($A6,SUELDOS!$B:$GZ,45,0)</f>
        <v>REYES</v>
      </c>
      <c r="G6" t="str">
        <f>VLOOKUP($A6,SUELDOS!$B:$GZ,46,0)</f>
        <v>MARCOS</v>
      </c>
      <c r="H6" s="22" t="s">
        <v>88</v>
      </c>
      <c r="I6" t="s">
        <v>105</v>
      </c>
      <c r="J6" t="str">
        <f>VLOOKUP($A6,SUELDOS!$B:$GZ,3,0)</f>
        <v>AUX. ASEO</v>
      </c>
      <c r="K6" s="23" t="s">
        <v>99</v>
      </c>
      <c r="L6" s="32" t="s">
        <v>336</v>
      </c>
      <c r="M6" s="24" t="s">
        <v>101</v>
      </c>
      <c r="N6" s="31">
        <f>VLOOKUP($A6,SUELDOS!$B:$HA,73,0)</f>
        <v>42350</v>
      </c>
      <c r="O6" s="31">
        <f>VLOOKUP($A6,SUELDOS!$B:$HA,208,0)</f>
        <v>42350</v>
      </c>
      <c r="P6" s="25" t="s">
        <v>104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8">
        <f>VLOOKUP($A6,SUELDOS!$B:$HA,2,0)</f>
        <v>42370</v>
      </c>
      <c r="X6" s="28">
        <f>VLOOKUP($A6,SUELDOS!$B:$HA,36,0)</f>
        <v>42429</v>
      </c>
      <c r="Y6" s="26" t="s">
        <v>102</v>
      </c>
      <c r="Z6" s="26"/>
      <c r="AA6" s="26"/>
      <c r="AB6" s="27">
        <v>0</v>
      </c>
    </row>
    <row r="7" spans="1:28" ht="12.75">
      <c r="A7" s="2" t="str">
        <f>SUELDOS!B6</f>
        <v>13443087-7</v>
      </c>
      <c r="B7" s="8">
        <v>2016</v>
      </c>
      <c r="C7" s="9" t="s">
        <v>334</v>
      </c>
      <c r="D7" s="21" t="s">
        <v>103</v>
      </c>
      <c r="E7" t="str">
        <f>VLOOKUP($A7,SUELDOS!$B:$GZ,44,0)</f>
        <v>MATELUNA</v>
      </c>
      <c r="F7" t="str">
        <f>VLOOKUP($A7,SUELDOS!$B:$GZ,45,0)</f>
        <v>SOUDRE</v>
      </c>
      <c r="G7" t="str">
        <f>VLOOKUP($A7,SUELDOS!$B:$GZ,46,0)</f>
        <v>SCARLET EVELYN</v>
      </c>
      <c r="H7" s="22" t="s">
        <v>88</v>
      </c>
      <c r="I7" t="s">
        <v>105</v>
      </c>
      <c r="J7" t="str">
        <f>VLOOKUP($A7,SUELDOS!$B:$GZ,3,0)</f>
        <v>AUX. ASEO</v>
      </c>
      <c r="K7" s="23" t="s">
        <v>99</v>
      </c>
      <c r="L7" s="32" t="s">
        <v>336</v>
      </c>
      <c r="M7" s="24" t="s">
        <v>101</v>
      </c>
      <c r="N7" s="31">
        <f>VLOOKUP($A7,SUELDOS!$B:$HA,73,0)</f>
        <v>42350</v>
      </c>
      <c r="O7" s="31">
        <f>VLOOKUP($A7,SUELDOS!$B:$HA,208,0)</f>
        <v>42350</v>
      </c>
      <c r="P7" s="25" t="s">
        <v>104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8">
        <f>VLOOKUP($A7,SUELDOS!$B:$HA,2,0)</f>
        <v>42370</v>
      </c>
      <c r="X7" s="28">
        <f>VLOOKUP($A7,SUELDOS!$B:$HA,36,0)</f>
        <v>42429</v>
      </c>
      <c r="Y7" s="26" t="s">
        <v>102</v>
      </c>
      <c r="Z7" s="26"/>
      <c r="AA7" s="26"/>
      <c r="AB7" s="27">
        <v>0</v>
      </c>
    </row>
    <row r="8" spans="1:28" ht="12.75">
      <c r="A8" s="2" t="str">
        <f>SUELDOS!B7</f>
        <v>13457984-6</v>
      </c>
      <c r="B8" s="8">
        <v>2016</v>
      </c>
      <c r="C8" s="9" t="s">
        <v>334</v>
      </c>
      <c r="D8" s="21" t="s">
        <v>103</v>
      </c>
      <c r="E8" t="str">
        <f>VLOOKUP($A8,SUELDOS!$B:$GZ,44,0)</f>
        <v>GONZALEZ</v>
      </c>
      <c r="F8" t="str">
        <f>VLOOKUP($A8,SUELDOS!$B:$GZ,45,0)</f>
        <v>SANDOVAL</v>
      </c>
      <c r="G8" t="str">
        <f>VLOOKUP($A8,SUELDOS!$B:$GZ,46,0)</f>
        <v>CRISTIAN RODRIGO</v>
      </c>
      <c r="H8" s="22" t="s">
        <v>88</v>
      </c>
      <c r="I8" t="s">
        <v>105</v>
      </c>
      <c r="J8" t="str">
        <f>VLOOKUP($A8,SUELDOS!$B:$GZ,3,0)</f>
        <v>CONTROL</v>
      </c>
      <c r="K8" s="23" t="s">
        <v>99</v>
      </c>
      <c r="L8" s="32" t="s">
        <v>336</v>
      </c>
      <c r="M8" s="24" t="s">
        <v>101</v>
      </c>
      <c r="N8" s="31">
        <f>VLOOKUP($A8,SUELDOS!$B:$HA,73,0)</f>
        <v>35438</v>
      </c>
      <c r="O8" s="31">
        <f>VLOOKUP($A8,SUELDOS!$B:$HA,208,0)</f>
        <v>35438</v>
      </c>
      <c r="P8" s="25" t="s">
        <v>104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8">
        <f>VLOOKUP($A8,SUELDOS!$B:$HA,2,0)</f>
        <v>42370</v>
      </c>
      <c r="X8" s="28">
        <f>VLOOKUP($A8,SUELDOS!$B:$HA,36,0)</f>
        <v>42409</v>
      </c>
      <c r="Y8" s="26" t="s">
        <v>102</v>
      </c>
      <c r="Z8" s="26"/>
      <c r="AA8" s="26"/>
      <c r="AB8" s="27">
        <v>0</v>
      </c>
    </row>
    <row r="9" spans="1:28" ht="12.75">
      <c r="A9" s="2" t="str">
        <f>SUELDOS!B8</f>
        <v>15605528-K</v>
      </c>
      <c r="B9" s="8">
        <v>2016</v>
      </c>
      <c r="C9" s="9" t="s">
        <v>334</v>
      </c>
      <c r="D9" s="21" t="s">
        <v>103</v>
      </c>
      <c r="E9" t="str">
        <f>VLOOKUP($A9,SUELDOS!$B:$GZ,44,0)</f>
        <v>LEON</v>
      </c>
      <c r="F9" t="str">
        <f>VLOOKUP($A9,SUELDOS!$B:$GZ,45,0)</f>
        <v>VERGARA</v>
      </c>
      <c r="G9" t="str">
        <f>VLOOKUP($A9,SUELDOS!$B:$GZ,46,0)</f>
        <v>YASNA </v>
      </c>
      <c r="H9" s="22" t="s">
        <v>88</v>
      </c>
      <c r="I9" t="s">
        <v>105</v>
      </c>
      <c r="J9" t="str">
        <f>VLOOKUP($A9,SUELDOS!$B:$GZ,3,0)</f>
        <v>AUX. ASEO</v>
      </c>
      <c r="K9" s="23" t="s">
        <v>99</v>
      </c>
      <c r="L9" s="32" t="s">
        <v>336</v>
      </c>
      <c r="M9" s="24" t="s">
        <v>101</v>
      </c>
      <c r="N9" s="31">
        <f>VLOOKUP($A9,SUELDOS!$B:$HA,73,0)</f>
        <v>42350</v>
      </c>
      <c r="O9" s="31">
        <f>VLOOKUP($A9,SUELDOS!$B:$HA,208,0)</f>
        <v>42350</v>
      </c>
      <c r="P9" s="25" t="s">
        <v>104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8">
        <f>VLOOKUP($A9,SUELDOS!$B:$HA,2,0)</f>
        <v>42370</v>
      </c>
      <c r="X9" s="28">
        <f>VLOOKUP($A9,SUELDOS!$B:$HA,36,0)</f>
        <v>42429</v>
      </c>
      <c r="Y9" s="26" t="s">
        <v>102</v>
      </c>
      <c r="Z9" s="26"/>
      <c r="AA9" s="26"/>
      <c r="AB9" s="27">
        <v>0</v>
      </c>
    </row>
    <row r="10" spans="1:28" ht="12.75">
      <c r="A10" s="2" t="str">
        <f>SUELDOS!B9</f>
        <v>16208194-2</v>
      </c>
      <c r="B10" s="8">
        <v>2016</v>
      </c>
      <c r="C10" s="9" t="s">
        <v>334</v>
      </c>
      <c r="D10" s="21" t="s">
        <v>103</v>
      </c>
      <c r="E10" t="str">
        <f>VLOOKUP($A10,SUELDOS!$B:$GZ,44,0)</f>
        <v>ALVAREZ</v>
      </c>
      <c r="F10" t="str">
        <f>VLOOKUP($A10,SUELDOS!$B:$GZ,45,0)</f>
        <v>URDANIVIA</v>
      </c>
      <c r="G10" t="str">
        <f>VLOOKUP($A10,SUELDOS!$B:$GZ,46,0)</f>
        <v>MARCO ANTONIO</v>
      </c>
      <c r="H10" s="22" t="s">
        <v>88</v>
      </c>
      <c r="I10" t="s">
        <v>105</v>
      </c>
      <c r="J10" t="str">
        <f>VLOOKUP($A10,SUELDOS!$B:$GZ,3,0)</f>
        <v>SALVAVIDAS</v>
      </c>
      <c r="K10" s="23" t="s">
        <v>99</v>
      </c>
      <c r="L10" s="32" t="s">
        <v>336</v>
      </c>
      <c r="M10" s="24" t="s">
        <v>101</v>
      </c>
      <c r="N10" s="31">
        <f>VLOOKUP($A10,SUELDOS!$B:$HA,73,0)</f>
        <v>57750</v>
      </c>
      <c r="O10" s="31">
        <f>VLOOKUP($A10,SUELDOS!$B:$HA,208,0)</f>
        <v>57750</v>
      </c>
      <c r="P10" s="25" t="s">
        <v>104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8">
        <f>VLOOKUP($A10,SUELDOS!$B:$HA,2,0)</f>
        <v>42370</v>
      </c>
      <c r="X10" s="28">
        <f>VLOOKUP($A10,SUELDOS!$B:$HA,36,0)</f>
        <v>42429</v>
      </c>
      <c r="Y10" s="26" t="s">
        <v>102</v>
      </c>
      <c r="Z10" s="26"/>
      <c r="AA10" s="26"/>
      <c r="AB10" s="27">
        <v>0</v>
      </c>
    </row>
    <row r="11" spans="1:28" ht="12.75">
      <c r="A11" s="2" t="str">
        <f>SUELDOS!B10</f>
        <v>16795792-7</v>
      </c>
      <c r="B11" s="8">
        <v>2016</v>
      </c>
      <c r="C11" s="9" t="s">
        <v>334</v>
      </c>
      <c r="D11" s="21" t="s">
        <v>103</v>
      </c>
      <c r="E11" t="str">
        <f>VLOOKUP($A11,SUELDOS!$B:$GZ,44,0)</f>
        <v>FERNANDEZ</v>
      </c>
      <c r="F11" t="str">
        <f>VLOOKUP($A11,SUELDOS!$B:$GZ,45,0)</f>
        <v>VELASCO</v>
      </c>
      <c r="G11" t="str">
        <f>VLOOKUP($A11,SUELDOS!$B:$GZ,46,0)</f>
        <v>CRISTOPHER IGNACIO</v>
      </c>
      <c r="H11" s="22" t="s">
        <v>88</v>
      </c>
      <c r="I11" t="str">
        <f>VLOOKUP($A11,SUELDOS!$B:$GZ,29,0)</f>
        <v>ELECTRIC.</v>
      </c>
      <c r="J11" t="str">
        <f>VLOOKUP($A11,SUELDOS!$B:$GZ,3,0)</f>
        <v>MANTENCIÓN PISCINA</v>
      </c>
      <c r="K11" s="23" t="s">
        <v>99</v>
      </c>
      <c r="L11" s="32" t="s">
        <v>336</v>
      </c>
      <c r="M11" s="24" t="s">
        <v>101</v>
      </c>
      <c r="N11" s="31">
        <f>VLOOKUP($A11,SUELDOS!$B:$HA,73,0)</f>
        <v>44917</v>
      </c>
      <c r="O11" s="31">
        <f>VLOOKUP($A11,SUELDOS!$B:$HA,208,0)</f>
        <v>44917</v>
      </c>
      <c r="P11" s="25" t="s">
        <v>104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8">
        <f>VLOOKUP($A11,SUELDOS!$B:$HA,2,0)</f>
        <v>42370</v>
      </c>
      <c r="X11" s="28">
        <f>VLOOKUP($A11,SUELDOS!$B:$HA,36,0)</f>
        <v>42429</v>
      </c>
      <c r="Y11" s="26" t="s">
        <v>102</v>
      </c>
      <c r="Z11" s="26"/>
      <c r="AA11" s="26"/>
      <c r="AB11" s="27">
        <v>0</v>
      </c>
    </row>
    <row r="12" spans="1:28" ht="12.75">
      <c r="A12" s="2" t="str">
        <f>SUELDOS!B11</f>
        <v>17070036-8</v>
      </c>
      <c r="B12" s="8">
        <v>2016</v>
      </c>
      <c r="C12" s="9" t="s">
        <v>334</v>
      </c>
      <c r="D12" s="21" t="s">
        <v>103</v>
      </c>
      <c r="E12" t="str">
        <f>VLOOKUP($A12,SUELDOS!$B:$GZ,44,0)</f>
        <v>SARAV IA</v>
      </c>
      <c r="F12" t="str">
        <f>VLOOKUP($A12,SUELDOS!$B:$GZ,45,0)</f>
        <v>ZEPEDA</v>
      </c>
      <c r="G12" t="str">
        <f>VLOOKUP($A12,SUELDOS!$B:$GZ,46,0)</f>
        <v>OSCAR CAMILO</v>
      </c>
      <c r="H12" s="22" t="s">
        <v>88</v>
      </c>
      <c r="I12" t="s">
        <v>105</v>
      </c>
      <c r="J12" t="str">
        <f>VLOOKUP($A12,SUELDOS!$B:$GZ,3,0)</f>
        <v>LEY 15076</v>
      </c>
      <c r="K12" s="23" t="s">
        <v>99</v>
      </c>
      <c r="L12" s="32" t="s">
        <v>100</v>
      </c>
      <c r="M12" s="24" t="s">
        <v>101</v>
      </c>
      <c r="N12" s="31">
        <f>VLOOKUP($A12,SUELDOS!$B:$HA,73,0)</f>
        <v>1250000</v>
      </c>
      <c r="O12" s="31">
        <f>VLOOKUP($A12,SUELDOS!$B:$HA,208,0)</f>
        <v>1014507</v>
      </c>
      <c r="P12" s="25" t="s">
        <v>104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8">
        <f>VLOOKUP($A12,SUELDOS!$B:$HA,2,0)</f>
        <v>42370</v>
      </c>
      <c r="X12" s="28">
        <f>VLOOKUP($A12,SUELDOS!$B:$HA,36,0)</f>
        <v>42490</v>
      </c>
      <c r="Y12" s="26" t="s">
        <v>102</v>
      </c>
      <c r="Z12" s="26"/>
      <c r="AA12" s="26"/>
      <c r="AB12" s="27">
        <v>0</v>
      </c>
    </row>
    <row r="13" spans="1:28" ht="12.75">
      <c r="A13" s="2" t="str">
        <f>SUELDOS!B12</f>
        <v>17070082-1</v>
      </c>
      <c r="B13" s="8">
        <v>2016</v>
      </c>
      <c r="C13" s="9" t="s">
        <v>334</v>
      </c>
      <c r="D13" s="21" t="s">
        <v>103</v>
      </c>
      <c r="E13" t="str">
        <f>VLOOKUP($A13,SUELDOS!$B:$GZ,44,0)</f>
        <v>VARGAS</v>
      </c>
      <c r="F13" t="str">
        <f>VLOOKUP($A13,SUELDOS!$B:$GZ,45,0)</f>
        <v>GARRIDO</v>
      </c>
      <c r="G13" t="str">
        <f>VLOOKUP($A13,SUELDOS!$B:$GZ,46,0)</f>
        <v>FELIPE</v>
      </c>
      <c r="H13" s="22" t="s">
        <v>88</v>
      </c>
      <c r="I13" t="s">
        <v>105</v>
      </c>
      <c r="J13" t="str">
        <f>VLOOKUP($A13,SUELDOS!$B:$GZ,3,0)</f>
        <v>AUX. ASEO</v>
      </c>
      <c r="K13" s="23" t="s">
        <v>99</v>
      </c>
      <c r="L13" s="32" t="s">
        <v>336</v>
      </c>
      <c r="M13" s="24" t="s">
        <v>101</v>
      </c>
      <c r="N13" s="31">
        <f>VLOOKUP($A13,SUELDOS!$B:$HA,73,0)</f>
        <v>42350</v>
      </c>
      <c r="O13" s="31">
        <f>VLOOKUP($A13,SUELDOS!$B:$HA,208,0)</f>
        <v>42350</v>
      </c>
      <c r="P13" s="25" t="s">
        <v>104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8">
        <f>VLOOKUP($A13,SUELDOS!$B:$HA,2,0)</f>
        <v>42370</v>
      </c>
      <c r="X13" s="28">
        <f>VLOOKUP($A13,SUELDOS!$B:$HA,36,0)</f>
        <v>42429</v>
      </c>
      <c r="Y13" s="26" t="s">
        <v>102</v>
      </c>
      <c r="Z13" s="26"/>
      <c r="AA13" s="26"/>
      <c r="AB13" s="27">
        <v>0</v>
      </c>
    </row>
    <row r="14" spans="1:28" ht="12.75">
      <c r="A14" s="2" t="str">
        <f>SUELDOS!B13</f>
        <v>17232426-6</v>
      </c>
      <c r="B14" s="8">
        <v>2016</v>
      </c>
      <c r="C14" s="9" t="s">
        <v>334</v>
      </c>
      <c r="D14" s="21" t="s">
        <v>103</v>
      </c>
      <c r="E14" t="str">
        <f>VLOOKUP($A14,SUELDOS!$B:$GZ,44,0)</f>
        <v>CHACANO</v>
      </c>
      <c r="F14" t="str">
        <f>VLOOKUP($A14,SUELDOS!$B:$GZ,45,0)</f>
        <v>RIQUELME</v>
      </c>
      <c r="G14" t="str">
        <f>VLOOKUP($A14,SUELDOS!$B:$GZ,46,0)</f>
        <v>DANIELA FRANCISCA</v>
      </c>
      <c r="H14" s="22" t="s">
        <v>88</v>
      </c>
      <c r="I14" t="s">
        <v>105</v>
      </c>
      <c r="J14" t="str">
        <f>VLOOKUP($A14,SUELDOS!$B:$GZ,3,0)</f>
        <v>CONTROL</v>
      </c>
      <c r="K14" s="23" t="s">
        <v>99</v>
      </c>
      <c r="L14" s="32" t="s">
        <v>336</v>
      </c>
      <c r="M14" s="24" t="s">
        <v>101</v>
      </c>
      <c r="N14" s="31">
        <f>VLOOKUP($A14,SUELDOS!$B:$HA,73,0)</f>
        <v>57750</v>
      </c>
      <c r="O14" s="31">
        <f>VLOOKUP($A14,SUELDOS!$B:$HA,208,0)</f>
        <v>57750</v>
      </c>
      <c r="P14" s="25" t="s">
        <v>104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f>VLOOKUP($A14,SUELDOS!$B:$HA,2,0)</f>
        <v>42370</v>
      </c>
      <c r="X14" s="28">
        <f>VLOOKUP($A14,SUELDOS!$B:$HA,36,0)</f>
        <v>42429</v>
      </c>
      <c r="Y14" s="26" t="s">
        <v>102</v>
      </c>
      <c r="Z14" s="26"/>
      <c r="AA14" s="26"/>
      <c r="AB14" s="27">
        <v>0</v>
      </c>
    </row>
    <row r="15" spans="1:28" ht="12.75">
      <c r="A15" s="2" t="str">
        <f>SUELDOS!B14</f>
        <v>17232866-0</v>
      </c>
      <c r="B15" s="8">
        <v>2016</v>
      </c>
      <c r="C15" s="9" t="s">
        <v>334</v>
      </c>
      <c r="D15" s="21" t="s">
        <v>103</v>
      </c>
      <c r="E15" t="str">
        <f>VLOOKUP($A15,SUELDOS!$B:$GZ,44,0)</f>
        <v>GARRIDO</v>
      </c>
      <c r="F15" t="str">
        <f>VLOOKUP($A15,SUELDOS!$B:$GZ,45,0)</f>
        <v>MUÑOZ</v>
      </c>
      <c r="G15" t="str">
        <f>VLOOKUP($A15,SUELDOS!$B:$GZ,46,0)</f>
        <v>MARIO ANDRES</v>
      </c>
      <c r="H15" s="22" t="s">
        <v>88</v>
      </c>
      <c r="I15" t="s">
        <v>105</v>
      </c>
      <c r="J15" t="str">
        <f>VLOOKUP($A15,SUELDOS!$B:$GZ,3,0)</f>
        <v>SALVAVIDAS</v>
      </c>
      <c r="K15" s="23" t="s">
        <v>99</v>
      </c>
      <c r="L15" s="32" t="s">
        <v>336</v>
      </c>
      <c r="M15" s="24" t="s">
        <v>101</v>
      </c>
      <c r="N15" s="31">
        <f>VLOOKUP($A15,SUELDOS!$B:$HA,73,0)</f>
        <v>57750</v>
      </c>
      <c r="O15" s="31">
        <f>VLOOKUP($A15,SUELDOS!$B:$HA,208,0)</f>
        <v>57750</v>
      </c>
      <c r="P15" s="25" t="s">
        <v>104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8">
        <f>VLOOKUP($A15,SUELDOS!$B:$HA,2,0)</f>
        <v>42370</v>
      </c>
      <c r="X15" s="28">
        <f>VLOOKUP($A15,SUELDOS!$B:$HA,36,0)</f>
        <v>42429</v>
      </c>
      <c r="Y15" s="26" t="s">
        <v>102</v>
      </c>
      <c r="Z15" s="26"/>
      <c r="AA15" s="26"/>
      <c r="AB15" s="27">
        <v>0</v>
      </c>
    </row>
    <row r="16" spans="1:28" ht="12.75">
      <c r="A16" s="2" t="str">
        <f>SUELDOS!B15</f>
        <v>17335986-1</v>
      </c>
      <c r="B16" s="8">
        <v>2016</v>
      </c>
      <c r="C16" s="9" t="s">
        <v>334</v>
      </c>
      <c r="D16" s="21" t="s">
        <v>103</v>
      </c>
      <c r="E16" t="str">
        <f>VLOOKUP($A16,SUELDOS!$B:$GZ,44,0)</f>
        <v>VARGAS</v>
      </c>
      <c r="F16" t="str">
        <f>VLOOKUP($A16,SUELDOS!$B:$GZ,45,0)</f>
        <v>PALMA</v>
      </c>
      <c r="G16" t="str">
        <f>VLOOKUP($A16,SUELDOS!$B:$GZ,46,0)</f>
        <v>SUSANA</v>
      </c>
      <c r="H16" s="22" t="s">
        <v>88</v>
      </c>
      <c r="I16" t="s">
        <v>105</v>
      </c>
      <c r="J16" t="str">
        <f>VLOOKUP($A16,SUELDOS!$B:$GZ,3,0)</f>
        <v>SALVAVIDAS</v>
      </c>
      <c r="K16" s="23" t="s">
        <v>99</v>
      </c>
      <c r="L16" s="32" t="s">
        <v>336</v>
      </c>
      <c r="M16" s="24" t="s">
        <v>101</v>
      </c>
      <c r="N16" s="31">
        <f>VLOOKUP($A16,SUELDOS!$B:$HA,73,0)</f>
        <v>48563</v>
      </c>
      <c r="O16" s="31">
        <f>VLOOKUP($A16,SUELDOS!$B:$HA,208,0)</f>
        <v>48563</v>
      </c>
      <c r="P16" s="25" t="s">
        <v>104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8">
        <f>VLOOKUP($A16,SUELDOS!$B:$HA,2,0)</f>
        <v>42370</v>
      </c>
      <c r="X16" s="28">
        <f>VLOOKUP($A16,SUELDOS!$B:$HA,36,0)</f>
        <v>42415</v>
      </c>
      <c r="Y16" s="26" t="s">
        <v>102</v>
      </c>
      <c r="Z16" s="26"/>
      <c r="AA16" s="26"/>
      <c r="AB16" s="27">
        <v>0</v>
      </c>
    </row>
    <row r="17" spans="1:28" ht="12.75">
      <c r="A17" s="2" t="str">
        <f>SUELDOS!B16</f>
        <v>17377207-6</v>
      </c>
      <c r="B17" s="8">
        <v>2016</v>
      </c>
      <c r="C17" s="9" t="s">
        <v>334</v>
      </c>
      <c r="D17" s="21" t="s">
        <v>103</v>
      </c>
      <c r="E17" t="str">
        <f>VLOOKUP($A17,SUELDOS!$B:$GZ,44,0)</f>
        <v>PERALTA</v>
      </c>
      <c r="F17" t="str">
        <f>VLOOKUP($A17,SUELDOS!$B:$GZ,45,0)</f>
        <v>FLORES</v>
      </c>
      <c r="G17" t="str">
        <f>VLOOKUP($A17,SUELDOS!$B:$GZ,46,0)</f>
        <v>SEBASTIAN AXEL</v>
      </c>
      <c r="H17" s="22" t="s">
        <v>88</v>
      </c>
      <c r="I17" t="s">
        <v>105</v>
      </c>
      <c r="J17" t="str">
        <f>VLOOKUP($A17,SUELDOS!$B:$GZ,3,0)</f>
        <v>SALVAVIDAS</v>
      </c>
      <c r="K17" s="23" t="s">
        <v>99</v>
      </c>
      <c r="L17" s="32" t="s">
        <v>336</v>
      </c>
      <c r="M17" s="24" t="s">
        <v>101</v>
      </c>
      <c r="N17" s="31">
        <f>VLOOKUP($A17,SUELDOS!$B:$HA,73,0)</f>
        <v>57750</v>
      </c>
      <c r="O17" s="31">
        <f>VLOOKUP($A17,SUELDOS!$B:$HA,208,0)</f>
        <v>57750</v>
      </c>
      <c r="P17" s="25" t="s">
        <v>104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8">
        <f>VLOOKUP($A17,SUELDOS!$B:$HA,2,0)</f>
        <v>42370</v>
      </c>
      <c r="X17" s="28">
        <f>VLOOKUP($A17,SUELDOS!$B:$HA,36,0)</f>
        <v>42429</v>
      </c>
      <c r="Y17" s="26" t="s">
        <v>102</v>
      </c>
      <c r="Z17" s="26"/>
      <c r="AA17" s="26"/>
      <c r="AB17" s="27">
        <v>0</v>
      </c>
    </row>
    <row r="18" spans="1:28" ht="12.75">
      <c r="A18" s="2" t="str">
        <f>SUELDOS!B17</f>
        <v>17622143-7</v>
      </c>
      <c r="B18" s="8">
        <v>2016</v>
      </c>
      <c r="C18" s="9" t="s">
        <v>334</v>
      </c>
      <c r="D18" s="21" t="s">
        <v>103</v>
      </c>
      <c r="E18" t="str">
        <f>VLOOKUP($A18,SUELDOS!$B:$GZ,44,0)</f>
        <v>VALENZUELA</v>
      </c>
      <c r="F18" t="str">
        <f>VLOOKUP($A18,SUELDOS!$B:$GZ,45,0)</f>
        <v>ROJAS</v>
      </c>
      <c r="G18" t="str">
        <f>VLOOKUP($A18,SUELDOS!$B:$GZ,46,0)</f>
        <v>JUAN ISAIAS</v>
      </c>
      <c r="H18" s="22" t="s">
        <v>88</v>
      </c>
      <c r="I18" t="str">
        <f>VLOOKUP($A18,SUELDOS!$B:$GZ,29,0)</f>
        <v>ESTUDIANTE</v>
      </c>
      <c r="J18" t="str">
        <f>VLOOKUP($A18,SUELDOS!$B:$GZ,3,0)</f>
        <v>SALVAVIDAS</v>
      </c>
      <c r="K18" s="23" t="s">
        <v>99</v>
      </c>
      <c r="L18" s="32" t="s">
        <v>336</v>
      </c>
      <c r="M18" s="24" t="s">
        <v>101</v>
      </c>
      <c r="N18" s="31">
        <f>VLOOKUP($A18,SUELDOS!$B:$HA,73,0)</f>
        <v>57750</v>
      </c>
      <c r="O18" s="31">
        <f>VLOOKUP($A18,SUELDOS!$B:$HA,208,0)</f>
        <v>57750</v>
      </c>
      <c r="P18" s="25" t="s">
        <v>104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8">
        <f>VLOOKUP($A18,SUELDOS!$B:$HA,2,0)</f>
        <v>42370</v>
      </c>
      <c r="X18" s="28">
        <f>VLOOKUP($A18,SUELDOS!$B:$HA,36,0)</f>
        <v>42429</v>
      </c>
      <c r="Y18" s="26" t="s">
        <v>102</v>
      </c>
      <c r="Z18" s="26"/>
      <c r="AA18" s="26"/>
      <c r="AB18" s="27">
        <v>0</v>
      </c>
    </row>
    <row r="19" spans="1:28" ht="12.75">
      <c r="A19" s="2" t="str">
        <f>SUELDOS!B18</f>
        <v>17958967-2</v>
      </c>
      <c r="B19" s="8">
        <v>2016</v>
      </c>
      <c r="C19" s="9" t="s">
        <v>334</v>
      </c>
      <c r="D19" s="21" t="s">
        <v>103</v>
      </c>
      <c r="E19" t="str">
        <f>VLOOKUP($A19,SUELDOS!$B:$GZ,44,0)</f>
        <v>SANHUEZA</v>
      </c>
      <c r="F19" t="str">
        <f>VLOOKUP($A19,SUELDOS!$B:$GZ,45,0)</f>
        <v>UGALDE</v>
      </c>
      <c r="G19" t="str">
        <f>VLOOKUP($A19,SUELDOS!$B:$GZ,46,0)</f>
        <v>MARIA ELIANA</v>
      </c>
      <c r="H19" s="22" t="s">
        <v>88</v>
      </c>
      <c r="I19" t="s">
        <v>105</v>
      </c>
      <c r="J19" t="str">
        <f>VLOOKUP($A19,SUELDOS!$B:$GZ,3,0)</f>
        <v>PRIMEROS AUXILIOS</v>
      </c>
      <c r="K19" s="23" t="s">
        <v>99</v>
      </c>
      <c r="L19" s="32" t="s">
        <v>336</v>
      </c>
      <c r="M19" s="24" t="s">
        <v>101</v>
      </c>
      <c r="N19" s="31">
        <f>VLOOKUP($A19,SUELDOS!$B:$HA,73,0)</f>
        <v>57750</v>
      </c>
      <c r="O19" s="31">
        <f>VLOOKUP($A19,SUELDOS!$B:$HA,208,0)</f>
        <v>57750</v>
      </c>
      <c r="P19" s="25" t="s">
        <v>104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8">
        <f>VLOOKUP($A19,SUELDOS!$B:$HA,2,0)</f>
        <v>42370</v>
      </c>
      <c r="X19" s="28">
        <f>VLOOKUP($A19,SUELDOS!$B:$HA,36,0)</f>
        <v>42429</v>
      </c>
      <c r="Y19" s="26" t="s">
        <v>102</v>
      </c>
      <c r="Z19" s="26"/>
      <c r="AA19" s="26"/>
      <c r="AB19" s="27">
        <v>0</v>
      </c>
    </row>
    <row r="20" spans="1:28" ht="12.75">
      <c r="A20" s="2" t="str">
        <f>SUELDOS!B19</f>
        <v>18152371-9</v>
      </c>
      <c r="B20" s="8">
        <v>2016</v>
      </c>
      <c r="C20" s="9" t="s">
        <v>334</v>
      </c>
      <c r="D20" s="21" t="s">
        <v>103</v>
      </c>
      <c r="E20" t="str">
        <f>VLOOKUP($A20,SUELDOS!$B:$GZ,44,0)</f>
        <v>ROJAS</v>
      </c>
      <c r="F20" t="str">
        <f>VLOOKUP($A20,SUELDOS!$B:$GZ,45,0)</f>
        <v>MUÑOZ</v>
      </c>
      <c r="G20" t="str">
        <f>VLOOKUP($A20,SUELDOS!$B:$GZ,46,0)</f>
        <v>GIOVANNI ALEXANDER</v>
      </c>
      <c r="H20" s="22" t="s">
        <v>88</v>
      </c>
      <c r="I20" t="s">
        <v>105</v>
      </c>
      <c r="J20" t="str">
        <f>VLOOKUP($A20,SUELDOS!$B:$GZ,3,0)</f>
        <v>AUXILIAR</v>
      </c>
      <c r="K20" s="23" t="s">
        <v>99</v>
      </c>
      <c r="L20" s="32" t="s">
        <v>336</v>
      </c>
      <c r="M20" s="24" t="s">
        <v>101</v>
      </c>
      <c r="N20" s="31">
        <f>VLOOKUP($A20,SUELDOS!$B:$HA,73,0)</f>
        <v>35613</v>
      </c>
      <c r="O20" s="31">
        <f>VLOOKUP($A20,SUELDOS!$B:$HA,208,0)</f>
        <v>35613</v>
      </c>
      <c r="P20" s="25" t="s">
        <v>104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8">
        <f>VLOOKUP($A20,SUELDOS!$B:$HA,2,0)</f>
        <v>42370</v>
      </c>
      <c r="X20" s="28">
        <f>VLOOKUP($A20,SUELDOS!$B:$HA,36,0)</f>
        <v>42429</v>
      </c>
      <c r="Y20" s="26" t="s">
        <v>102</v>
      </c>
      <c r="Z20" s="26"/>
      <c r="AA20" s="26"/>
      <c r="AB20" s="27">
        <v>0</v>
      </c>
    </row>
    <row r="21" spans="1:28" ht="12.75">
      <c r="A21" s="2" t="str">
        <f>SUELDOS!B20</f>
        <v>18425258-9</v>
      </c>
      <c r="B21" s="8">
        <v>2016</v>
      </c>
      <c r="C21" s="9" t="s">
        <v>334</v>
      </c>
      <c r="D21" s="21" t="s">
        <v>103</v>
      </c>
      <c r="E21" t="str">
        <f>VLOOKUP($A21,SUELDOS!$B:$GZ,44,0)</f>
        <v>GARRIDO</v>
      </c>
      <c r="F21" t="str">
        <f>VLOOKUP($A21,SUELDOS!$B:$GZ,45,0)</f>
        <v>RIQUELME</v>
      </c>
      <c r="G21" t="str">
        <f>VLOOKUP($A21,SUELDOS!$B:$GZ,46,0)</f>
        <v>MILLARAY MONSERRAT</v>
      </c>
      <c r="H21" s="22" t="s">
        <v>88</v>
      </c>
      <c r="I21" t="s">
        <v>105</v>
      </c>
      <c r="J21" t="str">
        <f>VLOOKUP($A21,SUELDOS!$B:$GZ,3,0)</f>
        <v>GUARDARROPIA</v>
      </c>
      <c r="K21" s="23" t="s">
        <v>99</v>
      </c>
      <c r="L21" s="32" t="s">
        <v>336</v>
      </c>
      <c r="M21" s="24" t="s">
        <v>101</v>
      </c>
      <c r="N21" s="31">
        <f>VLOOKUP($A21,SUELDOS!$B:$HA,73,0)</f>
        <v>35613</v>
      </c>
      <c r="O21" s="31">
        <f>VLOOKUP($A21,SUELDOS!$B:$HA,208,0)</f>
        <v>35613</v>
      </c>
      <c r="P21" s="25" t="s">
        <v>104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8">
        <f>VLOOKUP($A21,SUELDOS!$B:$HA,2,0)</f>
        <v>42370</v>
      </c>
      <c r="X21" s="28">
        <f>VLOOKUP($A21,SUELDOS!$B:$HA,36,0)</f>
        <v>42415</v>
      </c>
      <c r="Y21" s="26" t="s">
        <v>102</v>
      </c>
      <c r="Z21" s="26"/>
      <c r="AA21" s="26"/>
      <c r="AB21" s="27">
        <v>0</v>
      </c>
    </row>
    <row r="22" spans="1:28" ht="12.75">
      <c r="A22" s="2" t="str">
        <f>SUELDOS!B21</f>
        <v>18630783-6</v>
      </c>
      <c r="B22" s="8">
        <v>2016</v>
      </c>
      <c r="C22" s="9" t="s">
        <v>334</v>
      </c>
      <c r="D22" s="21" t="s">
        <v>103</v>
      </c>
      <c r="E22" t="str">
        <f>VLOOKUP($A22,SUELDOS!$B:$GZ,44,0)</f>
        <v>FIGUEROA</v>
      </c>
      <c r="F22" t="str">
        <f>VLOOKUP($A22,SUELDOS!$B:$GZ,45,0)</f>
        <v>FIGUEROA</v>
      </c>
      <c r="G22" t="str">
        <f>VLOOKUP($A22,SUELDOS!$B:$GZ,46,0)</f>
        <v>FERNANDA IGNACIA</v>
      </c>
      <c r="H22" s="22" t="s">
        <v>88</v>
      </c>
      <c r="I22" t="s">
        <v>105</v>
      </c>
      <c r="J22" t="str">
        <f>VLOOKUP($A22,SUELDOS!$B:$GZ,3,0)</f>
        <v>AUX. ASEO</v>
      </c>
      <c r="K22" s="23" t="s">
        <v>99</v>
      </c>
      <c r="L22" s="32" t="s">
        <v>336</v>
      </c>
      <c r="M22" s="24" t="s">
        <v>101</v>
      </c>
      <c r="N22" s="31">
        <f>VLOOKUP($A22,SUELDOS!$B:$HA,73,0)</f>
        <v>53900</v>
      </c>
      <c r="O22" s="31">
        <f>VLOOKUP($A22,SUELDOS!$B:$HA,208,0)</f>
        <v>53900</v>
      </c>
      <c r="P22" s="25" t="s">
        <v>104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8">
        <f>VLOOKUP($A22,SUELDOS!$B:$HA,2,0)</f>
        <v>42370</v>
      </c>
      <c r="X22" s="28">
        <f>VLOOKUP($A22,SUELDOS!$B:$HA,36,0)</f>
        <v>42405</v>
      </c>
      <c r="Y22" s="26" t="s">
        <v>102</v>
      </c>
      <c r="Z22" s="26"/>
      <c r="AA22" s="26"/>
      <c r="AB22" s="27">
        <v>0</v>
      </c>
    </row>
    <row r="23" spans="1:28" ht="12.75">
      <c r="A23" s="2" t="str">
        <f>SUELDOS!B22</f>
        <v>18795974-8</v>
      </c>
      <c r="B23" s="8">
        <v>2016</v>
      </c>
      <c r="C23" s="9" t="s">
        <v>334</v>
      </c>
      <c r="D23" s="21" t="s">
        <v>103</v>
      </c>
      <c r="E23" t="str">
        <f>VLOOKUP($A23,SUELDOS!$B:$GZ,44,0)</f>
        <v>GUZMAN</v>
      </c>
      <c r="F23" t="str">
        <f>VLOOKUP($A23,SUELDOS!$B:$GZ,45,0)</f>
        <v>NUÑEZ</v>
      </c>
      <c r="G23" t="str">
        <f>VLOOKUP($A23,SUELDOS!$B:$GZ,46,0)</f>
        <v>TERESA GRACIELA</v>
      </c>
      <c r="H23" s="22" t="s">
        <v>88</v>
      </c>
      <c r="I23" t="s">
        <v>105</v>
      </c>
      <c r="J23" t="str">
        <f>VLOOKUP($A23,SUELDOS!$B:$GZ,3,0)</f>
        <v>GUARDARROPIA</v>
      </c>
      <c r="K23" s="23" t="s">
        <v>99</v>
      </c>
      <c r="L23" s="32" t="s">
        <v>336</v>
      </c>
      <c r="M23" s="24" t="s">
        <v>101</v>
      </c>
      <c r="N23" s="31">
        <f>VLOOKUP($A23,SUELDOS!$B:$HA,73,0)</f>
        <v>40906</v>
      </c>
      <c r="O23" s="31">
        <f>VLOOKUP($A23,SUELDOS!$B:$HA,208,0)</f>
        <v>40906</v>
      </c>
      <c r="P23" s="25" t="s">
        <v>104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f>VLOOKUP($A23,SUELDOS!$B:$HA,2,0)</f>
        <v>42370</v>
      </c>
      <c r="X23" s="28">
        <f>VLOOKUP($A23,SUELDOS!$B:$HA,36,0)</f>
        <v>42377</v>
      </c>
      <c r="Y23" s="26" t="s">
        <v>102</v>
      </c>
      <c r="Z23" s="26"/>
      <c r="AA23" s="26"/>
      <c r="AB23" s="27">
        <v>0</v>
      </c>
    </row>
    <row r="24" spans="1:28" ht="12.75">
      <c r="A24" s="2" t="str">
        <f>SUELDOS!B23</f>
        <v>4882192-8</v>
      </c>
      <c r="B24" s="8">
        <v>2016</v>
      </c>
      <c r="C24" s="9" t="s">
        <v>334</v>
      </c>
      <c r="D24" s="21" t="s">
        <v>103</v>
      </c>
      <c r="E24" t="str">
        <f>VLOOKUP($A24,SUELDOS!$B:$GZ,44,0)</f>
        <v>FIGUEROA</v>
      </c>
      <c r="F24" t="str">
        <f>VLOOKUP($A24,SUELDOS!$B:$GZ,45,0)</f>
        <v>REYES</v>
      </c>
      <c r="G24" t="str">
        <f>VLOOKUP($A24,SUELDOS!$B:$GZ,46,0)</f>
        <v>JUANA AMELIA</v>
      </c>
      <c r="H24" s="22" t="s">
        <v>88</v>
      </c>
      <c r="I24" t="s">
        <v>105</v>
      </c>
      <c r="J24" t="str">
        <f>VLOOKUP($A24,SUELDOS!$B:$GZ,3,0)</f>
        <v>GUARDARROPIA</v>
      </c>
      <c r="K24" s="23" t="s">
        <v>99</v>
      </c>
      <c r="L24" s="32" t="s">
        <v>336</v>
      </c>
      <c r="M24" s="24" t="s">
        <v>101</v>
      </c>
      <c r="N24" s="31">
        <f>VLOOKUP($A24,SUELDOS!$B:$HA,73,0)</f>
        <v>42350</v>
      </c>
      <c r="O24" s="31">
        <f>VLOOKUP($A24,SUELDOS!$B:$HA,208,0)</f>
        <v>42350</v>
      </c>
      <c r="P24" s="25" t="s">
        <v>104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f>VLOOKUP($A24,SUELDOS!$B:$HA,2,0)</f>
        <v>42370</v>
      </c>
      <c r="X24" s="28">
        <f>VLOOKUP($A24,SUELDOS!$B:$HA,36,0)</f>
        <v>42429</v>
      </c>
      <c r="Y24" s="26" t="s">
        <v>102</v>
      </c>
      <c r="Z24" s="26"/>
      <c r="AA24" s="26"/>
      <c r="AB24" s="27">
        <v>0</v>
      </c>
    </row>
    <row r="25" spans="1:28" ht="12.75">
      <c r="A25" s="2" t="str">
        <f>SUELDOS!B24</f>
        <v>6860179-7</v>
      </c>
      <c r="B25" s="8">
        <v>2016</v>
      </c>
      <c r="C25" s="9" t="s">
        <v>334</v>
      </c>
      <c r="D25" s="21" t="s">
        <v>103</v>
      </c>
      <c r="E25" t="str">
        <f>VLOOKUP($A25,SUELDOS!$B:$GZ,44,0)</f>
        <v>VALENCIA</v>
      </c>
      <c r="F25" t="str">
        <f>VLOOKUP($A25,SUELDOS!$B:$GZ,45,0)</f>
        <v>HIDALGO</v>
      </c>
      <c r="G25" t="str">
        <f>VLOOKUP($A25,SUELDOS!$B:$GZ,46,0)</f>
        <v>MIGUEL ANGEL</v>
      </c>
      <c r="H25" s="22" t="s">
        <v>88</v>
      </c>
      <c r="I25" t="s">
        <v>105</v>
      </c>
      <c r="J25" t="str">
        <f>VLOOKUP($A25,SUELDOS!$B:$GZ,3,0)</f>
        <v>AUX. ASEO</v>
      </c>
      <c r="K25" s="23" t="s">
        <v>99</v>
      </c>
      <c r="L25" s="32" t="s">
        <v>336</v>
      </c>
      <c r="M25" s="24" t="s">
        <v>101</v>
      </c>
      <c r="N25" s="31">
        <f>VLOOKUP($A25,SUELDOS!$B:$HA,73,0)</f>
        <v>42350</v>
      </c>
      <c r="O25" s="31">
        <f>VLOOKUP($A25,SUELDOS!$B:$HA,208,0)</f>
        <v>42350</v>
      </c>
      <c r="P25" s="25" t="s">
        <v>104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f>VLOOKUP($A25,SUELDOS!$B:$HA,2,0)</f>
        <v>42370</v>
      </c>
      <c r="X25" s="28">
        <f>VLOOKUP($A25,SUELDOS!$B:$HA,36,0)</f>
        <v>42429</v>
      </c>
      <c r="Y25" s="26" t="s">
        <v>102</v>
      </c>
      <c r="Z25" s="26"/>
      <c r="AA25" s="26"/>
      <c r="AB25" s="27">
        <v>0</v>
      </c>
    </row>
    <row r="26" spans="1:28" ht="12.75">
      <c r="A26" s="2" t="str">
        <f>SUELDOS!B25</f>
        <v>7800386-3</v>
      </c>
      <c r="B26" s="8">
        <v>2016</v>
      </c>
      <c r="C26" s="9" t="s">
        <v>334</v>
      </c>
      <c r="D26" s="21" t="s">
        <v>103</v>
      </c>
      <c r="E26" t="str">
        <f>VLOOKUP($A26,SUELDOS!$B:$GZ,44,0)</f>
        <v>UNICAHUIN</v>
      </c>
      <c r="F26" t="str">
        <f>VLOOKUP($A26,SUELDOS!$B:$GZ,45,0)</f>
        <v>IGOR</v>
      </c>
      <c r="G26" t="str">
        <f>VLOOKUP($A26,SUELDOS!$B:$GZ,46,0)</f>
        <v>GLADYS DEL CARMEN</v>
      </c>
      <c r="H26" s="22" t="s">
        <v>88</v>
      </c>
      <c r="I26" t="s">
        <v>105</v>
      </c>
      <c r="J26" t="str">
        <f>VLOOKUP($A26,SUELDOS!$B:$GZ,3,0)</f>
        <v>GUARDARROPIA</v>
      </c>
      <c r="K26" s="23" t="s">
        <v>99</v>
      </c>
      <c r="L26" s="32" t="s">
        <v>336</v>
      </c>
      <c r="M26" s="24" t="s">
        <v>101</v>
      </c>
      <c r="N26" s="31">
        <f>VLOOKUP($A26,SUELDOS!$B:$HA,73,0)</f>
        <v>42350</v>
      </c>
      <c r="O26" s="31">
        <f>VLOOKUP($A26,SUELDOS!$B:$HA,208,0)</f>
        <v>42350</v>
      </c>
      <c r="P26" s="25" t="s">
        <v>104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f>VLOOKUP($A26,SUELDOS!$B:$HA,2,0)</f>
        <v>42370</v>
      </c>
      <c r="X26" s="28">
        <f>VLOOKUP($A26,SUELDOS!$B:$HA,36,0)</f>
        <v>42429</v>
      </c>
      <c r="Y26" s="26" t="s">
        <v>102</v>
      </c>
      <c r="Z26" s="26"/>
      <c r="AA26" s="26"/>
      <c r="AB26" s="27">
        <v>0</v>
      </c>
    </row>
    <row r="27" spans="1:28" ht="12.75">
      <c r="A27" s="2" t="str">
        <f>SUELDOS!B26</f>
        <v>7985624-K</v>
      </c>
      <c r="B27" s="8">
        <v>2016</v>
      </c>
      <c r="C27" s="9" t="s">
        <v>334</v>
      </c>
      <c r="D27" s="21" t="s">
        <v>103</v>
      </c>
      <c r="E27" t="str">
        <f>VLOOKUP($A27,SUELDOS!$B:$GZ,44,0)</f>
        <v>BASOALTO</v>
      </c>
      <c r="F27" t="str">
        <f>VLOOKUP($A27,SUELDOS!$B:$GZ,45,0)</f>
        <v>RODRIGUEZ</v>
      </c>
      <c r="G27" t="str">
        <f>VLOOKUP($A27,SUELDOS!$B:$GZ,46,0)</f>
        <v>RUBEN ANGEL</v>
      </c>
      <c r="H27" s="22" t="s">
        <v>88</v>
      </c>
      <c r="I27" t="str">
        <f>VLOOKUP($A27,SUELDOS!$B:$GZ,29,0)</f>
        <v>ELECTRICISTA</v>
      </c>
      <c r="J27" t="str">
        <f>VLOOKUP($A27,SUELDOS!$B:$GZ,3,0)</f>
        <v>AUX. ASEO</v>
      </c>
      <c r="K27" s="23" t="s">
        <v>99</v>
      </c>
      <c r="L27" s="32" t="s">
        <v>336</v>
      </c>
      <c r="M27" s="24" t="s">
        <v>101</v>
      </c>
      <c r="N27" s="31">
        <f>VLOOKUP($A27,SUELDOS!$B:$HA,73,0)</f>
        <v>42350</v>
      </c>
      <c r="O27" s="31">
        <f>VLOOKUP($A27,SUELDOS!$B:$HA,208,0)</f>
        <v>42350</v>
      </c>
      <c r="P27" s="25" t="s">
        <v>104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f>VLOOKUP($A27,SUELDOS!$B:$HA,2,0)</f>
        <v>42370</v>
      </c>
      <c r="X27" s="28">
        <f>VLOOKUP($A27,SUELDOS!$B:$HA,36,0)</f>
        <v>42429</v>
      </c>
      <c r="Y27" s="26" t="s">
        <v>102</v>
      </c>
      <c r="Z27" s="26"/>
      <c r="AA27" s="26"/>
      <c r="AB27" s="27">
        <v>0</v>
      </c>
    </row>
    <row r="28" spans="1:28" ht="12.75">
      <c r="A28" s="2" t="str">
        <f>SUELDOS!B27</f>
        <v>8334655-8</v>
      </c>
      <c r="B28" s="8">
        <v>2016</v>
      </c>
      <c r="C28" s="9" t="s">
        <v>334</v>
      </c>
      <c r="D28" s="21" t="s">
        <v>103</v>
      </c>
      <c r="E28" t="str">
        <f>VLOOKUP($A28,SUELDOS!$B:$GZ,44,0)</f>
        <v>MENDEZ</v>
      </c>
      <c r="F28" t="str">
        <f>VLOOKUP($A28,SUELDOS!$B:$GZ,45,0)</f>
        <v>BARRERA</v>
      </c>
      <c r="G28" t="str">
        <f>VLOOKUP($A28,SUELDOS!$B:$GZ,46,0)</f>
        <v>SOFIA ELENA</v>
      </c>
      <c r="H28" s="22" t="s">
        <v>88</v>
      </c>
      <c r="I28" t="s">
        <v>105</v>
      </c>
      <c r="J28" t="str">
        <f>VLOOKUP($A28,SUELDOS!$B:$GZ,3,0)</f>
        <v>CONTROL</v>
      </c>
      <c r="K28" s="23" t="s">
        <v>99</v>
      </c>
      <c r="L28" s="32" t="s">
        <v>336</v>
      </c>
      <c r="M28" s="24" t="s">
        <v>101</v>
      </c>
      <c r="N28" s="31">
        <f>VLOOKUP($A28,SUELDOS!$B:$HA,73,0)</f>
        <v>44917</v>
      </c>
      <c r="O28" s="31">
        <f>VLOOKUP($A28,SUELDOS!$B:$HA,208,0)</f>
        <v>44917</v>
      </c>
      <c r="P28" s="25" t="s">
        <v>104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8">
        <f>VLOOKUP($A28,SUELDOS!$B:$HA,2,0)</f>
        <v>42370</v>
      </c>
      <c r="X28" s="28">
        <f>VLOOKUP($A28,SUELDOS!$B:$HA,36,0)</f>
        <v>42429</v>
      </c>
      <c r="Y28" s="26" t="s">
        <v>102</v>
      </c>
      <c r="Z28" s="26"/>
      <c r="AA28" s="26"/>
      <c r="AB28" s="27">
        <v>0</v>
      </c>
    </row>
    <row r="29" spans="1:28" ht="12.75">
      <c r="A29" s="2" t="str">
        <f>SUELDOS!B28</f>
        <v>8430858-7</v>
      </c>
      <c r="B29" s="8">
        <v>2016</v>
      </c>
      <c r="C29" s="9" t="s">
        <v>334</v>
      </c>
      <c r="D29" s="21" t="s">
        <v>103</v>
      </c>
      <c r="E29" t="str">
        <f>VLOOKUP($A29,SUELDOS!$B:$GZ,44,0)</f>
        <v>TRONCOSO</v>
      </c>
      <c r="F29" t="str">
        <f>VLOOKUP($A29,SUELDOS!$B:$GZ,45,0)</f>
        <v>LASTRA</v>
      </c>
      <c r="G29" t="str">
        <f>VLOOKUP($A29,SUELDOS!$B:$GZ,46,0)</f>
        <v>ELENA GLADYS</v>
      </c>
      <c r="H29" s="22" t="s">
        <v>88</v>
      </c>
      <c r="I29" t="s">
        <v>105</v>
      </c>
      <c r="J29" t="str">
        <f>VLOOKUP($A29,SUELDOS!$B:$GZ,3,0)</f>
        <v>CONTROL</v>
      </c>
      <c r="K29" s="23" t="s">
        <v>99</v>
      </c>
      <c r="L29" s="32" t="s">
        <v>336</v>
      </c>
      <c r="M29" s="24" t="s">
        <v>101</v>
      </c>
      <c r="N29" s="31">
        <f>VLOOKUP($A29,SUELDOS!$B:$HA,73,0)</f>
        <v>44917</v>
      </c>
      <c r="O29" s="31">
        <f>VLOOKUP($A29,SUELDOS!$B:$HA,208,0)</f>
        <v>44917</v>
      </c>
      <c r="P29" s="25" t="s">
        <v>104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8">
        <f>VLOOKUP($A29,SUELDOS!$B:$HA,2,0)</f>
        <v>42370</v>
      </c>
      <c r="X29" s="28">
        <f>VLOOKUP($A29,SUELDOS!$B:$HA,36,0)</f>
        <v>42429</v>
      </c>
      <c r="Y29" s="26" t="s">
        <v>102</v>
      </c>
      <c r="Z29" s="26"/>
      <c r="AA29" s="26"/>
      <c r="AB29" s="27">
        <v>0</v>
      </c>
    </row>
    <row r="30" spans="2:28" ht="12.75"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32"/>
      <c r="M30" s="10"/>
      <c r="N30" s="13"/>
      <c r="O30" s="13"/>
      <c r="P30" s="10"/>
      <c r="R30" s="11"/>
      <c r="T30" s="11"/>
      <c r="V30" s="11"/>
      <c r="W30" s="14"/>
      <c r="X30" s="10"/>
      <c r="Y30" s="10"/>
      <c r="Z30" s="10"/>
      <c r="AA30" s="10"/>
      <c r="AB30" s="11"/>
    </row>
    <row r="31" spans="2:28" ht="12.75"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7"/>
      <c r="M31" s="10"/>
      <c r="N31" s="13"/>
      <c r="O31" s="13"/>
      <c r="P31" s="10"/>
      <c r="R31" s="11"/>
      <c r="T31" s="11"/>
      <c r="V31" s="11"/>
      <c r="W31" s="14"/>
      <c r="X31" s="10"/>
      <c r="Y31" s="10"/>
      <c r="Z31" s="10"/>
      <c r="AA31" s="10"/>
      <c r="AB31" s="13"/>
    </row>
    <row r="32" spans="2:28" ht="12.75"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7"/>
      <c r="M32" s="10"/>
      <c r="N32" s="13"/>
      <c r="O32" s="13"/>
      <c r="P32" s="10"/>
      <c r="R32" s="11"/>
      <c r="T32" s="11"/>
      <c r="V32" s="11"/>
      <c r="W32" s="14"/>
      <c r="X32" s="10"/>
      <c r="Y32" s="10"/>
      <c r="Z32" s="10"/>
      <c r="AA32" s="10"/>
      <c r="AB32" s="13"/>
    </row>
    <row r="33" spans="2:28" ht="12.75"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7"/>
      <c r="M33" s="10"/>
      <c r="N33" s="13"/>
      <c r="O33" s="13"/>
      <c r="P33" s="10"/>
      <c r="R33" s="11"/>
      <c r="T33" s="11"/>
      <c r="V33" s="11"/>
      <c r="W33" s="14"/>
      <c r="X33" s="18"/>
      <c r="Y33" s="10"/>
      <c r="Z33" s="10"/>
      <c r="AA33" s="10"/>
      <c r="AB33" s="11"/>
    </row>
    <row r="34" spans="2:28" ht="12.75">
      <c r="B34" s="8"/>
      <c r="C34" s="8"/>
      <c r="D34" s="10"/>
      <c r="E34" s="10"/>
      <c r="F34" s="10"/>
      <c r="G34" s="10"/>
      <c r="H34" s="10"/>
      <c r="I34" s="10"/>
      <c r="J34" s="10"/>
      <c r="K34" s="10"/>
      <c r="L34" s="17"/>
      <c r="M34" s="10"/>
      <c r="N34" s="13"/>
      <c r="O34" s="13"/>
      <c r="P34" s="10"/>
      <c r="R34" s="11"/>
      <c r="T34" s="11"/>
      <c r="V34" s="11"/>
      <c r="W34" s="14"/>
      <c r="X34" s="10"/>
      <c r="Y34" s="10"/>
      <c r="Z34" s="10"/>
      <c r="AA34" s="10"/>
      <c r="AB34" s="11"/>
    </row>
    <row r="35" spans="2:28" ht="15"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7"/>
      <c r="M35" s="10"/>
      <c r="N35" s="13"/>
      <c r="O35" s="13"/>
      <c r="P35" s="10"/>
      <c r="R35" s="11"/>
      <c r="T35" s="11"/>
      <c r="V35" s="11"/>
      <c r="W35" s="14"/>
      <c r="X35" s="10"/>
      <c r="Y35" s="10"/>
      <c r="Z35" s="16"/>
      <c r="AA35" s="16"/>
      <c r="AB35" s="11"/>
    </row>
    <row r="36" spans="2:28" ht="12.75">
      <c r="B36" s="8"/>
      <c r="C36" s="8"/>
      <c r="D36" s="10"/>
      <c r="E36" s="10"/>
      <c r="F36" s="10"/>
      <c r="G36" s="10"/>
      <c r="H36" s="10"/>
      <c r="I36" s="10"/>
      <c r="J36" s="10"/>
      <c r="K36" s="10"/>
      <c r="L36" s="17"/>
      <c r="M36" s="10"/>
      <c r="N36" s="13"/>
      <c r="O36" s="13"/>
      <c r="P36" s="10"/>
      <c r="R36" s="11"/>
      <c r="T36" s="11"/>
      <c r="V36" s="11"/>
      <c r="W36" s="14"/>
      <c r="X36" s="10"/>
      <c r="Y36" s="10"/>
      <c r="Z36" s="10"/>
      <c r="AA36" s="10"/>
      <c r="AB36" s="11"/>
    </row>
    <row r="37" spans="2:28" ht="15">
      <c r="B37" s="8"/>
      <c r="C37" s="8"/>
      <c r="D37" s="10"/>
      <c r="E37" s="10"/>
      <c r="F37" s="10"/>
      <c r="G37" s="10"/>
      <c r="H37" s="10"/>
      <c r="I37" s="10"/>
      <c r="J37" s="10"/>
      <c r="K37" s="10"/>
      <c r="L37" s="17"/>
      <c r="M37" s="10"/>
      <c r="N37" s="13"/>
      <c r="O37" s="13"/>
      <c r="P37" s="10"/>
      <c r="R37" s="11"/>
      <c r="T37" s="11"/>
      <c r="V37" s="11"/>
      <c r="W37" s="14"/>
      <c r="X37" s="10"/>
      <c r="Y37" s="10"/>
      <c r="Z37" s="16"/>
      <c r="AA37" s="16"/>
      <c r="AB37" s="11"/>
    </row>
    <row r="38" spans="2:28" ht="15">
      <c r="B38" s="8"/>
      <c r="C38" s="8"/>
      <c r="D38" s="10"/>
      <c r="E38" s="10"/>
      <c r="F38" s="10"/>
      <c r="G38" s="10"/>
      <c r="H38" s="10"/>
      <c r="I38" s="10"/>
      <c r="J38" s="10"/>
      <c r="K38" s="10"/>
      <c r="L38" s="17"/>
      <c r="M38" s="10"/>
      <c r="N38" s="13"/>
      <c r="O38" s="13"/>
      <c r="P38" s="10"/>
      <c r="R38" s="11"/>
      <c r="T38" s="11"/>
      <c r="V38" s="11"/>
      <c r="W38" s="14"/>
      <c r="X38" s="18"/>
      <c r="Y38" s="10"/>
      <c r="Z38" s="16"/>
      <c r="AA38" s="16"/>
      <c r="AB38" s="11"/>
    </row>
    <row r="39" spans="2:28" ht="12.75"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17"/>
      <c r="M39" s="10"/>
      <c r="N39" s="13"/>
      <c r="O39" s="13"/>
      <c r="P39" s="10"/>
      <c r="R39" s="11"/>
      <c r="T39" s="11"/>
      <c r="V39" s="11"/>
      <c r="W39" s="14"/>
      <c r="X39" s="10"/>
      <c r="Y39" s="10"/>
      <c r="Z39" s="10"/>
      <c r="AA39" s="10"/>
      <c r="AB39" s="11"/>
    </row>
    <row r="40" spans="2:28" ht="15">
      <c r="B40" s="8"/>
      <c r="C40" s="8"/>
      <c r="D40" s="10"/>
      <c r="E40" s="10"/>
      <c r="F40" s="10"/>
      <c r="G40" s="10"/>
      <c r="H40" s="10"/>
      <c r="I40" s="10"/>
      <c r="J40" s="10"/>
      <c r="K40" s="10"/>
      <c r="L40" s="17"/>
      <c r="M40" s="10"/>
      <c r="N40" s="13"/>
      <c r="O40" s="13"/>
      <c r="P40" s="10"/>
      <c r="R40" s="11"/>
      <c r="T40" s="11"/>
      <c r="V40" s="11"/>
      <c r="W40" s="14"/>
      <c r="X40" s="10"/>
      <c r="Y40" s="10"/>
      <c r="Z40" s="16"/>
      <c r="AA40" s="16"/>
      <c r="AB40" s="11"/>
    </row>
    <row r="41" spans="2:28" ht="12.75">
      <c r="B41" s="8"/>
      <c r="C41" s="8"/>
      <c r="D41" s="10"/>
      <c r="E41" s="10"/>
      <c r="F41" s="10"/>
      <c r="G41" s="10"/>
      <c r="H41" s="10"/>
      <c r="I41" s="10"/>
      <c r="J41" s="10"/>
      <c r="K41" s="10"/>
      <c r="L41" s="17"/>
      <c r="M41" s="10"/>
      <c r="N41" s="13"/>
      <c r="O41" s="13"/>
      <c r="P41" s="10"/>
      <c r="R41" s="13"/>
      <c r="T41" s="13"/>
      <c r="V41" s="13"/>
      <c r="W41" s="14"/>
      <c r="X41" s="10"/>
      <c r="Y41" s="15"/>
      <c r="Z41" s="10"/>
      <c r="AA41" s="10"/>
      <c r="AB41" s="11"/>
    </row>
    <row r="42" spans="2:28" ht="12.75">
      <c r="B42" s="8"/>
      <c r="C42" s="8"/>
      <c r="D42" s="10"/>
      <c r="E42" s="10"/>
      <c r="F42" s="10"/>
      <c r="G42" s="10"/>
      <c r="H42" s="10"/>
      <c r="I42" s="10"/>
      <c r="J42" s="10"/>
      <c r="K42" s="10"/>
      <c r="L42" s="17"/>
      <c r="M42" s="10"/>
      <c r="N42" s="13"/>
      <c r="O42" s="13"/>
      <c r="P42" s="10"/>
      <c r="R42" s="11"/>
      <c r="T42" s="11"/>
      <c r="V42" s="11"/>
      <c r="W42" s="14"/>
      <c r="X42" s="10"/>
      <c r="Y42" s="10"/>
      <c r="Z42" s="10"/>
      <c r="AA42" s="10"/>
      <c r="AB42" s="13"/>
    </row>
    <row r="43" spans="2:28" ht="15">
      <c r="B43" s="8"/>
      <c r="C43" s="8"/>
      <c r="D43" s="10"/>
      <c r="E43" s="10"/>
      <c r="F43" s="10"/>
      <c r="G43" s="10"/>
      <c r="H43" s="10"/>
      <c r="I43" s="10"/>
      <c r="J43" s="10"/>
      <c r="K43" s="10"/>
      <c r="L43" s="17"/>
      <c r="M43" s="10"/>
      <c r="N43" s="13"/>
      <c r="O43" s="13"/>
      <c r="P43" s="10"/>
      <c r="R43" s="11"/>
      <c r="T43" s="11"/>
      <c r="V43" s="11"/>
      <c r="W43" s="14"/>
      <c r="X43" s="10"/>
      <c r="Y43" s="10"/>
      <c r="Z43" s="16"/>
      <c r="AA43" s="16"/>
      <c r="AB43" s="11"/>
    </row>
    <row r="44" spans="2:28" ht="12.75">
      <c r="B44" s="8"/>
      <c r="C44" s="8"/>
      <c r="D44" s="10"/>
      <c r="E44" s="10"/>
      <c r="F44" s="10"/>
      <c r="G44" s="10"/>
      <c r="H44" s="10"/>
      <c r="I44" s="10"/>
      <c r="J44" s="10"/>
      <c r="K44" s="10"/>
      <c r="L44" s="17"/>
      <c r="M44" s="10"/>
      <c r="N44" s="13"/>
      <c r="O44" s="13"/>
      <c r="P44" s="10"/>
      <c r="R44" s="11"/>
      <c r="T44" s="11"/>
      <c r="V44" s="11"/>
      <c r="W44" s="14"/>
      <c r="X44" s="10"/>
      <c r="Y44" s="10"/>
      <c r="Z44" s="10"/>
      <c r="AA44" s="10"/>
      <c r="AB44" s="11"/>
    </row>
    <row r="45" spans="2:28" ht="15">
      <c r="B45" s="8"/>
      <c r="C45" s="8"/>
      <c r="D45" s="10"/>
      <c r="E45" s="10"/>
      <c r="F45" s="10"/>
      <c r="G45" s="10"/>
      <c r="H45" s="10"/>
      <c r="I45" s="10"/>
      <c r="J45" s="10"/>
      <c r="K45" s="10"/>
      <c r="L45" s="17"/>
      <c r="M45" s="10"/>
      <c r="N45" s="13"/>
      <c r="O45" s="13"/>
      <c r="P45" s="10"/>
      <c r="R45" s="13"/>
      <c r="T45" s="13"/>
      <c r="V45" s="13"/>
      <c r="W45" s="14"/>
      <c r="X45" s="10"/>
      <c r="Y45" s="15"/>
      <c r="Z45" s="16"/>
      <c r="AA45" s="16"/>
      <c r="AB45" s="11"/>
    </row>
    <row r="46" spans="2:28" ht="12.75">
      <c r="B46" s="8"/>
      <c r="C46" s="8"/>
      <c r="D46" s="10"/>
      <c r="E46" s="10"/>
      <c r="F46" s="10"/>
      <c r="G46" s="10"/>
      <c r="H46" s="10"/>
      <c r="I46" s="10"/>
      <c r="J46" s="10"/>
      <c r="K46" s="10"/>
      <c r="L46" s="17"/>
      <c r="M46" s="10"/>
      <c r="N46" s="13"/>
      <c r="O46" s="13"/>
      <c r="P46" s="10"/>
      <c r="R46" s="11"/>
      <c r="T46" s="11"/>
      <c r="V46" s="11"/>
      <c r="W46" s="14"/>
      <c r="X46" s="10"/>
      <c r="Y46" s="10"/>
      <c r="Z46" s="10"/>
      <c r="AA46" s="10"/>
      <c r="AB46" s="11"/>
    </row>
    <row r="47" spans="2:28" ht="12.75">
      <c r="B47" s="8"/>
      <c r="C47" s="8"/>
      <c r="D47" s="10"/>
      <c r="E47" s="10"/>
      <c r="F47" s="10"/>
      <c r="G47" s="10"/>
      <c r="H47" s="10"/>
      <c r="I47" s="10"/>
      <c r="J47" s="10"/>
      <c r="K47" s="10"/>
      <c r="L47" s="17"/>
      <c r="M47" s="10"/>
      <c r="N47" s="13"/>
      <c r="O47" s="13"/>
      <c r="P47" s="10"/>
      <c r="R47" s="11"/>
      <c r="T47" s="11"/>
      <c r="V47" s="11"/>
      <c r="W47" s="14"/>
      <c r="X47" s="18"/>
      <c r="Y47" s="10"/>
      <c r="Z47" s="10"/>
      <c r="AA47" s="10"/>
      <c r="AB47" s="11"/>
    </row>
    <row r="48" spans="2:28" ht="12.75">
      <c r="B48" s="8"/>
      <c r="C48" s="8"/>
      <c r="D48" s="10"/>
      <c r="E48" s="10"/>
      <c r="F48" s="10"/>
      <c r="G48" s="10"/>
      <c r="H48" s="10"/>
      <c r="I48" s="10"/>
      <c r="J48" s="10"/>
      <c r="K48" s="10"/>
      <c r="L48" s="17"/>
      <c r="M48" s="10"/>
      <c r="N48" s="13"/>
      <c r="O48" s="13"/>
      <c r="P48" s="10"/>
      <c r="R48" s="11"/>
      <c r="T48" s="11"/>
      <c r="V48" s="11"/>
      <c r="W48" s="14"/>
      <c r="X48" s="10"/>
      <c r="Y48" s="10"/>
      <c r="Z48" s="10"/>
      <c r="AA48" s="10"/>
      <c r="AB48" s="11"/>
    </row>
    <row r="49" spans="2:28" ht="15">
      <c r="B49" s="8"/>
      <c r="C49" s="8"/>
      <c r="D49" s="10"/>
      <c r="E49" s="10"/>
      <c r="F49" s="10"/>
      <c r="G49" s="10"/>
      <c r="H49" s="10"/>
      <c r="I49" s="10"/>
      <c r="J49" s="10"/>
      <c r="K49" s="10"/>
      <c r="L49" s="17"/>
      <c r="M49" s="10"/>
      <c r="N49" s="13"/>
      <c r="O49" s="13"/>
      <c r="P49" s="10"/>
      <c r="R49" s="11"/>
      <c r="T49" s="11"/>
      <c r="V49" s="11"/>
      <c r="W49" s="14"/>
      <c r="X49" s="10"/>
      <c r="Y49" s="10"/>
      <c r="Z49" s="16"/>
      <c r="AA49" s="16"/>
      <c r="AB49" s="13"/>
    </row>
    <row r="50" spans="2:28" ht="12.75">
      <c r="B50" s="8"/>
      <c r="C50" s="8"/>
      <c r="D50" s="10"/>
      <c r="E50" s="10"/>
      <c r="F50" s="10"/>
      <c r="G50" s="10"/>
      <c r="H50" s="10"/>
      <c r="I50" s="10"/>
      <c r="J50" s="10"/>
      <c r="K50" s="10"/>
      <c r="L50" s="17"/>
      <c r="M50" s="10"/>
      <c r="N50" s="13"/>
      <c r="O50" s="13"/>
      <c r="P50" s="10"/>
      <c r="R50" s="11"/>
      <c r="T50" s="11"/>
      <c r="V50" s="11"/>
      <c r="W50" s="14"/>
      <c r="X50" s="10"/>
      <c r="Y50" s="10"/>
      <c r="Z50" s="10"/>
      <c r="AA50" s="10"/>
      <c r="AB50" s="11"/>
    </row>
    <row r="51" spans="2:28" ht="12.75">
      <c r="B51" s="8"/>
      <c r="C51" s="8"/>
      <c r="D51" s="10"/>
      <c r="E51" s="10"/>
      <c r="F51" s="10"/>
      <c r="G51" s="10"/>
      <c r="H51" s="10"/>
      <c r="I51" s="10"/>
      <c r="J51" s="10"/>
      <c r="K51" s="10"/>
      <c r="L51" s="17"/>
      <c r="M51" s="10"/>
      <c r="N51" s="13"/>
      <c r="O51" s="13"/>
      <c r="P51" s="10"/>
      <c r="R51" s="11"/>
      <c r="T51" s="11"/>
      <c r="V51" s="11"/>
      <c r="W51" s="14"/>
      <c r="X51" s="10"/>
      <c r="Y51" s="10"/>
      <c r="Z51" s="10"/>
      <c r="AA51" s="10"/>
      <c r="AB51" s="11"/>
    </row>
    <row r="52" spans="2:28" ht="12.75">
      <c r="B52" s="8"/>
      <c r="C52" s="8"/>
      <c r="D52" s="10"/>
      <c r="E52" s="10"/>
      <c r="F52" s="10"/>
      <c r="G52" s="10"/>
      <c r="H52" s="10"/>
      <c r="I52" s="10"/>
      <c r="J52" s="10"/>
      <c r="K52" s="10"/>
      <c r="L52" s="17"/>
      <c r="M52" s="10"/>
      <c r="N52" s="13"/>
      <c r="O52" s="13"/>
      <c r="P52" s="10"/>
      <c r="R52" s="11"/>
      <c r="T52" s="11"/>
      <c r="V52" s="11"/>
      <c r="W52" s="14"/>
      <c r="X52" s="10"/>
      <c r="Y52" s="10"/>
      <c r="Z52" s="10"/>
      <c r="AA52" s="10"/>
      <c r="AB52" s="11"/>
    </row>
    <row r="53" spans="2:28" ht="12.75">
      <c r="B53" s="8"/>
      <c r="C53" s="8"/>
      <c r="D53" s="10"/>
      <c r="E53" s="10"/>
      <c r="F53" s="10"/>
      <c r="G53" s="10"/>
      <c r="H53" s="10"/>
      <c r="I53" s="10"/>
      <c r="J53" s="10"/>
      <c r="K53" s="10"/>
      <c r="L53" s="12"/>
      <c r="M53" s="10"/>
      <c r="N53" s="13"/>
      <c r="O53" s="13"/>
      <c r="P53" s="10"/>
      <c r="R53" s="11"/>
      <c r="T53" s="11"/>
      <c r="V53" s="11"/>
      <c r="W53" s="14"/>
      <c r="X53" s="18"/>
      <c r="Y53" s="15"/>
      <c r="Z53" s="10"/>
      <c r="AA53" s="10"/>
      <c r="AB53" s="11"/>
    </row>
    <row r="54" spans="2:28" ht="12.75"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7"/>
      <c r="M54" s="10"/>
      <c r="N54" s="13"/>
      <c r="O54" s="13"/>
      <c r="P54" s="10"/>
      <c r="R54" s="11"/>
      <c r="T54" s="11"/>
      <c r="V54" s="11"/>
      <c r="W54" s="14"/>
      <c r="X54" s="10"/>
      <c r="Y54" s="10"/>
      <c r="Z54" s="10"/>
      <c r="AA54" s="10"/>
      <c r="AB54" s="11"/>
    </row>
    <row r="55" spans="2:28" ht="12.75"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7"/>
      <c r="M55" s="10"/>
      <c r="N55" s="13"/>
      <c r="O55" s="13"/>
      <c r="P55" s="10"/>
      <c r="R55" s="11"/>
      <c r="T55" s="11"/>
      <c r="V55" s="11"/>
      <c r="W55" s="14"/>
      <c r="X55" s="10"/>
      <c r="Y55" s="10"/>
      <c r="Z55" s="10"/>
      <c r="AA55" s="10"/>
      <c r="AB55" s="11"/>
    </row>
    <row r="56" spans="2:28" ht="12.75">
      <c r="B56" s="8"/>
      <c r="C56" s="8"/>
      <c r="D56" s="10"/>
      <c r="E56" s="10"/>
      <c r="F56" s="10"/>
      <c r="G56" s="10"/>
      <c r="H56" s="10"/>
      <c r="I56" s="10"/>
      <c r="J56" s="10"/>
      <c r="K56" s="10"/>
      <c r="L56" s="17"/>
      <c r="M56" s="10"/>
      <c r="N56" s="13"/>
      <c r="O56" s="13"/>
      <c r="P56" s="10"/>
      <c r="R56" s="11"/>
      <c r="T56" s="11"/>
      <c r="V56" s="11"/>
      <c r="W56" s="14"/>
      <c r="X56" s="10"/>
      <c r="Y56" s="10"/>
      <c r="Z56" s="10"/>
      <c r="AA56" s="10"/>
      <c r="AB56" s="11"/>
    </row>
    <row r="57" spans="2:28" ht="12.75">
      <c r="B57" s="8"/>
      <c r="C57" s="8"/>
      <c r="D57" s="10"/>
      <c r="E57" s="10"/>
      <c r="F57" s="10"/>
      <c r="G57" s="10"/>
      <c r="H57" s="10"/>
      <c r="I57" s="10"/>
      <c r="J57" s="10"/>
      <c r="K57" s="10"/>
      <c r="L57" s="17"/>
      <c r="M57" s="10"/>
      <c r="N57" s="13"/>
      <c r="O57" s="13"/>
      <c r="P57" s="10"/>
      <c r="R57" s="11"/>
      <c r="T57" s="11"/>
      <c r="V57" s="11"/>
      <c r="W57" s="14"/>
      <c r="X57" s="10"/>
      <c r="Y57" s="10"/>
      <c r="Z57" s="10"/>
      <c r="AA57" s="10"/>
      <c r="AB57" s="11"/>
    </row>
    <row r="58" spans="2:28" ht="12.75">
      <c r="B58" s="8"/>
      <c r="C58" s="8"/>
      <c r="D58" s="10"/>
      <c r="E58" s="10"/>
      <c r="F58" s="10"/>
      <c r="G58" s="10"/>
      <c r="H58" s="10"/>
      <c r="I58" s="10"/>
      <c r="J58" s="10"/>
      <c r="K58" s="10"/>
      <c r="L58" s="17"/>
      <c r="M58" s="10"/>
      <c r="N58" s="13"/>
      <c r="O58" s="13"/>
      <c r="P58" s="10"/>
      <c r="R58" s="11"/>
      <c r="T58" s="11"/>
      <c r="V58" s="11"/>
      <c r="W58" s="14"/>
      <c r="X58" s="10"/>
      <c r="Y58" s="10"/>
      <c r="Z58" s="10"/>
      <c r="AA58" s="10"/>
      <c r="AB58" s="11"/>
    </row>
    <row r="59" spans="2:28" ht="15">
      <c r="B59" s="8"/>
      <c r="C59" s="8"/>
      <c r="D59" s="10"/>
      <c r="E59" s="10"/>
      <c r="F59" s="10"/>
      <c r="G59" s="10"/>
      <c r="H59" s="10"/>
      <c r="I59" s="10"/>
      <c r="J59" s="10"/>
      <c r="K59" s="10"/>
      <c r="L59" s="17"/>
      <c r="M59" s="10"/>
      <c r="N59" s="13"/>
      <c r="O59" s="13"/>
      <c r="P59" s="10"/>
      <c r="R59" s="11"/>
      <c r="T59" s="11"/>
      <c r="V59" s="11"/>
      <c r="W59" s="14"/>
      <c r="X59" s="10"/>
      <c r="Y59" s="10"/>
      <c r="Z59" s="16"/>
      <c r="AA59" s="16"/>
      <c r="AB59" s="11"/>
    </row>
    <row r="60" spans="2:28" ht="15">
      <c r="B60" s="8"/>
      <c r="C60" s="8"/>
      <c r="D60" s="10"/>
      <c r="E60" s="10"/>
      <c r="F60" s="10"/>
      <c r="G60" s="10"/>
      <c r="H60" s="10"/>
      <c r="I60" s="10"/>
      <c r="J60" s="10"/>
      <c r="K60" s="10"/>
      <c r="L60" s="17"/>
      <c r="M60" s="10"/>
      <c r="N60" s="13"/>
      <c r="O60" s="13"/>
      <c r="P60" s="10"/>
      <c r="R60" s="11"/>
      <c r="T60" s="11"/>
      <c r="V60" s="11"/>
      <c r="W60" s="14"/>
      <c r="X60" s="10"/>
      <c r="Y60" s="10"/>
      <c r="Z60" s="16"/>
      <c r="AA60" s="16"/>
      <c r="AB60" s="11"/>
    </row>
    <row r="61" spans="2:28" ht="15">
      <c r="B61" s="8"/>
      <c r="C61" s="8"/>
      <c r="D61" s="10"/>
      <c r="E61" s="10"/>
      <c r="F61" s="10"/>
      <c r="G61" s="10"/>
      <c r="H61" s="10"/>
      <c r="I61" s="10"/>
      <c r="J61" s="10"/>
      <c r="K61" s="10"/>
      <c r="L61" s="17"/>
      <c r="M61" s="10"/>
      <c r="N61" s="13"/>
      <c r="O61" s="13"/>
      <c r="P61" s="10"/>
      <c r="R61" s="11"/>
      <c r="T61" s="11"/>
      <c r="V61" s="11"/>
      <c r="W61" s="14"/>
      <c r="X61" s="10"/>
      <c r="Y61" s="10"/>
      <c r="Z61" s="16"/>
      <c r="AA61" s="16"/>
      <c r="AB61" s="11"/>
    </row>
    <row r="62" spans="2:28" ht="12.75">
      <c r="B62" s="8"/>
      <c r="C62" s="8"/>
      <c r="D62" s="10"/>
      <c r="E62" s="10"/>
      <c r="F62" s="10"/>
      <c r="G62" s="10"/>
      <c r="H62" s="10"/>
      <c r="I62" s="10"/>
      <c r="J62" s="10"/>
      <c r="K62" s="10"/>
      <c r="L62" s="17"/>
      <c r="M62" s="10"/>
      <c r="N62" s="13"/>
      <c r="O62" s="13"/>
      <c r="P62" s="10"/>
      <c r="R62" s="11"/>
      <c r="T62" s="11"/>
      <c r="V62" s="11"/>
      <c r="W62" s="14"/>
      <c r="X62" s="10"/>
      <c r="Y62" s="10"/>
      <c r="Z62" s="10"/>
      <c r="AA62" s="10"/>
      <c r="AB62" s="11"/>
    </row>
    <row r="63" spans="2:28" ht="12.75">
      <c r="B63" s="8"/>
      <c r="C63" s="8"/>
      <c r="D63" s="10"/>
      <c r="E63" s="10"/>
      <c r="F63" s="10"/>
      <c r="G63" s="10"/>
      <c r="H63" s="10"/>
      <c r="I63" s="10"/>
      <c r="J63" s="10"/>
      <c r="K63" s="10"/>
      <c r="L63" s="17"/>
      <c r="M63" s="10"/>
      <c r="N63" s="13"/>
      <c r="O63" s="13"/>
      <c r="P63" s="10"/>
      <c r="R63" s="11"/>
      <c r="T63" s="11"/>
      <c r="V63" s="11"/>
      <c r="W63" s="14"/>
      <c r="X63" s="10"/>
      <c r="Y63" s="10"/>
      <c r="Z63" s="10"/>
      <c r="AA63" s="10"/>
      <c r="AB63" s="11"/>
    </row>
    <row r="64" spans="2:28" ht="12.75">
      <c r="B64" s="8"/>
      <c r="C64" s="8"/>
      <c r="D64" s="10"/>
      <c r="E64" s="10"/>
      <c r="F64" s="10"/>
      <c r="G64" s="10"/>
      <c r="H64" s="10"/>
      <c r="I64" s="10"/>
      <c r="J64" s="10"/>
      <c r="K64" s="10"/>
      <c r="L64" s="17"/>
      <c r="M64" s="10"/>
      <c r="N64" s="13"/>
      <c r="O64" s="13"/>
      <c r="P64" s="10"/>
      <c r="R64" s="11"/>
      <c r="T64" s="11"/>
      <c r="V64" s="11"/>
      <c r="W64" s="14"/>
      <c r="X64" s="10"/>
      <c r="Y64" s="10"/>
      <c r="Z64" s="10"/>
      <c r="AA64" s="10"/>
      <c r="AB64" s="11"/>
    </row>
    <row r="65" spans="2:28" ht="15">
      <c r="B65" s="8"/>
      <c r="C65" s="8"/>
      <c r="D65" s="10"/>
      <c r="E65" s="10"/>
      <c r="F65" s="10"/>
      <c r="G65" s="10"/>
      <c r="H65" s="10"/>
      <c r="I65" s="10"/>
      <c r="J65" s="10"/>
      <c r="K65" s="10"/>
      <c r="L65" s="17"/>
      <c r="M65" s="10"/>
      <c r="N65" s="13"/>
      <c r="O65" s="13"/>
      <c r="P65" s="10"/>
      <c r="R65" s="11"/>
      <c r="T65" s="11"/>
      <c r="V65" s="11"/>
      <c r="W65" s="14"/>
      <c r="X65" s="10"/>
      <c r="Y65" s="10"/>
      <c r="Z65" s="16"/>
      <c r="AA65" s="16"/>
      <c r="AB65" s="11"/>
    </row>
    <row r="66" spans="2:28" ht="12.75">
      <c r="B66" s="8"/>
      <c r="C66" s="8"/>
      <c r="D66" s="10"/>
      <c r="E66" s="10"/>
      <c r="F66" s="10"/>
      <c r="G66" s="10"/>
      <c r="H66" s="10"/>
      <c r="I66" s="10"/>
      <c r="J66" s="10"/>
      <c r="K66" s="10"/>
      <c r="L66" s="17"/>
      <c r="M66" s="10"/>
      <c r="N66" s="13"/>
      <c r="O66" s="13"/>
      <c r="P66" s="10"/>
      <c r="R66" s="11"/>
      <c r="T66" s="11"/>
      <c r="V66" s="11"/>
      <c r="W66" s="14"/>
      <c r="X66" s="10"/>
      <c r="Y66" s="10"/>
      <c r="Z66" s="10"/>
      <c r="AA66" s="10"/>
      <c r="AB66" s="11"/>
    </row>
    <row r="67" spans="2:28" ht="15">
      <c r="B67" s="8"/>
      <c r="C67" s="8"/>
      <c r="D67" s="10"/>
      <c r="E67" s="10"/>
      <c r="F67" s="10"/>
      <c r="G67" s="10"/>
      <c r="H67" s="10"/>
      <c r="I67" s="10"/>
      <c r="J67" s="10"/>
      <c r="K67" s="10"/>
      <c r="L67" s="17"/>
      <c r="M67" s="10"/>
      <c r="N67" s="13"/>
      <c r="O67" s="13"/>
      <c r="P67" s="10"/>
      <c r="R67" s="11"/>
      <c r="T67" s="11"/>
      <c r="V67" s="11"/>
      <c r="W67" s="14"/>
      <c r="X67" s="10"/>
      <c r="Y67" s="10"/>
      <c r="Z67" s="16"/>
      <c r="AA67" s="16"/>
      <c r="AB67" s="11"/>
    </row>
    <row r="68" spans="2:28" ht="12.75">
      <c r="B68" s="8"/>
      <c r="C68" s="8"/>
      <c r="D68" s="10"/>
      <c r="E68" s="10"/>
      <c r="F68" s="10"/>
      <c r="G68" s="10"/>
      <c r="H68" s="10"/>
      <c r="I68" s="10"/>
      <c r="J68" s="10"/>
      <c r="K68" s="10"/>
      <c r="L68" s="17"/>
      <c r="M68" s="10"/>
      <c r="N68" s="13"/>
      <c r="O68" s="13"/>
      <c r="P68" s="10"/>
      <c r="R68" s="11"/>
      <c r="T68" s="11"/>
      <c r="V68" s="11"/>
      <c r="W68" s="14"/>
      <c r="X68" s="10"/>
      <c r="Y68" s="10"/>
      <c r="Z68" s="10"/>
      <c r="AA68" s="10"/>
      <c r="AB68" s="11"/>
    </row>
    <row r="69" spans="2:28" ht="15">
      <c r="B69" s="8"/>
      <c r="C69" s="8"/>
      <c r="D69" s="10"/>
      <c r="E69" s="10"/>
      <c r="F69" s="10"/>
      <c r="G69" s="10"/>
      <c r="H69" s="10"/>
      <c r="I69" s="10"/>
      <c r="J69" s="10"/>
      <c r="K69" s="10"/>
      <c r="L69" s="17"/>
      <c r="M69" s="10"/>
      <c r="N69" s="13"/>
      <c r="O69" s="13"/>
      <c r="P69" s="10"/>
      <c r="R69" s="11"/>
      <c r="T69" s="11"/>
      <c r="V69" s="11"/>
      <c r="W69" s="14"/>
      <c r="X69" s="10"/>
      <c r="Y69" s="10"/>
      <c r="Z69" s="16"/>
      <c r="AA69" s="16"/>
      <c r="AB69" s="11"/>
    </row>
    <row r="70" spans="2:28" ht="12.75">
      <c r="B70" s="8"/>
      <c r="C70" s="8"/>
      <c r="D70" s="10"/>
      <c r="E70" s="10"/>
      <c r="F70" s="10"/>
      <c r="G70" s="10"/>
      <c r="H70" s="10"/>
      <c r="I70" s="10"/>
      <c r="J70" s="10"/>
      <c r="K70" s="10"/>
      <c r="L70" s="17"/>
      <c r="M70" s="10"/>
      <c r="N70" s="13"/>
      <c r="O70" s="13"/>
      <c r="P70" s="10"/>
      <c r="R70" s="11"/>
      <c r="T70" s="11"/>
      <c r="V70" s="11"/>
      <c r="W70" s="14"/>
      <c r="X70" s="10"/>
      <c r="Y70" s="10"/>
      <c r="Z70" s="10"/>
      <c r="AA70" s="10"/>
      <c r="AB70" s="11"/>
    </row>
    <row r="71" spans="2:28" ht="12.75">
      <c r="B71" s="8"/>
      <c r="C71" s="8"/>
      <c r="D71" s="10"/>
      <c r="E71" s="10"/>
      <c r="F71" s="10"/>
      <c r="G71" s="10"/>
      <c r="H71" s="10"/>
      <c r="I71" s="10"/>
      <c r="J71" s="10"/>
      <c r="K71" s="10"/>
      <c r="L71" s="17"/>
      <c r="M71" s="10"/>
      <c r="N71" s="13"/>
      <c r="O71" s="13"/>
      <c r="P71" s="10"/>
      <c r="R71" s="11"/>
      <c r="T71" s="11"/>
      <c r="V71" s="11"/>
      <c r="W71" s="14"/>
      <c r="X71" s="10"/>
      <c r="Y71" s="10"/>
      <c r="Z71" s="10"/>
      <c r="AA71" s="10"/>
      <c r="AB71" s="11"/>
    </row>
    <row r="72" spans="2:28" ht="12.75">
      <c r="B72" s="8"/>
      <c r="C72" s="8"/>
      <c r="D72" s="10"/>
      <c r="E72" s="10"/>
      <c r="F72" s="10"/>
      <c r="G72" s="10"/>
      <c r="H72" s="10"/>
      <c r="I72" s="10"/>
      <c r="J72" s="10"/>
      <c r="K72" s="10"/>
      <c r="L72" s="17"/>
      <c r="M72" s="10"/>
      <c r="N72" s="13"/>
      <c r="O72" s="13"/>
      <c r="P72" s="10"/>
      <c r="R72" s="11"/>
      <c r="T72" s="11"/>
      <c r="V72" s="11"/>
      <c r="W72" s="14"/>
      <c r="X72" s="10"/>
      <c r="Y72" s="10"/>
      <c r="Z72" s="10"/>
      <c r="AA72" s="10"/>
      <c r="AB72" s="11"/>
    </row>
    <row r="73" spans="2:28" ht="12.75">
      <c r="B73" s="8"/>
      <c r="C73" s="8"/>
      <c r="D73" s="10"/>
      <c r="E73" s="10"/>
      <c r="F73" s="10"/>
      <c r="G73" s="10"/>
      <c r="H73" s="10"/>
      <c r="I73" s="10"/>
      <c r="J73" s="10"/>
      <c r="K73" s="10"/>
      <c r="L73" s="17"/>
      <c r="M73" s="10"/>
      <c r="N73" s="13"/>
      <c r="O73" s="13"/>
      <c r="P73" s="10"/>
      <c r="R73" s="11"/>
      <c r="T73" s="11"/>
      <c r="V73" s="11"/>
      <c r="W73" s="14"/>
      <c r="X73" s="10"/>
      <c r="Y73" s="10"/>
      <c r="Z73" s="10"/>
      <c r="AA73" s="10"/>
      <c r="AB73" s="11"/>
    </row>
    <row r="74" spans="2:28" ht="12.75">
      <c r="B74" s="8"/>
      <c r="C74" s="8"/>
      <c r="D74" s="10"/>
      <c r="E74" s="10"/>
      <c r="F74" s="10"/>
      <c r="G74" s="10"/>
      <c r="H74" s="10"/>
      <c r="I74" s="10"/>
      <c r="J74" s="10"/>
      <c r="K74" s="10"/>
      <c r="L74" s="17"/>
      <c r="M74" s="10"/>
      <c r="N74" s="13"/>
      <c r="O74" s="13"/>
      <c r="P74" s="10"/>
      <c r="R74" s="11"/>
      <c r="T74" s="11"/>
      <c r="V74" s="11"/>
      <c r="W74" s="14"/>
      <c r="X74" s="10"/>
      <c r="Y74" s="10"/>
      <c r="Z74" s="10"/>
      <c r="AA74" s="10"/>
      <c r="AB74" s="11"/>
    </row>
    <row r="75" spans="2:28" ht="12.75">
      <c r="B75" s="8"/>
      <c r="C75" s="8"/>
      <c r="D75" s="10"/>
      <c r="E75" s="10"/>
      <c r="F75" s="10"/>
      <c r="G75" s="10"/>
      <c r="H75" s="10"/>
      <c r="I75" s="10"/>
      <c r="J75" s="10"/>
      <c r="K75" s="10"/>
      <c r="L75" s="17"/>
      <c r="M75" s="10"/>
      <c r="N75" s="13"/>
      <c r="O75" s="13"/>
      <c r="P75" s="10"/>
      <c r="R75" s="11"/>
      <c r="T75" s="11"/>
      <c r="V75" s="11"/>
      <c r="W75" s="14"/>
      <c r="X75" s="10"/>
      <c r="Y75" s="10"/>
      <c r="Z75" s="10"/>
      <c r="AA75" s="10"/>
      <c r="AB75" s="11"/>
    </row>
    <row r="76" spans="2:28" ht="15">
      <c r="B76" s="8"/>
      <c r="C76" s="8"/>
      <c r="D76" s="10"/>
      <c r="E76" s="10"/>
      <c r="F76" s="10"/>
      <c r="G76" s="10"/>
      <c r="H76" s="10"/>
      <c r="I76" s="10"/>
      <c r="J76" s="10"/>
      <c r="K76" s="10"/>
      <c r="L76" s="12"/>
      <c r="M76" s="10"/>
      <c r="N76" s="11"/>
      <c r="O76" s="11"/>
      <c r="P76" s="10"/>
      <c r="R76" s="11"/>
      <c r="T76" s="11"/>
      <c r="V76" s="11"/>
      <c r="W76" s="14"/>
      <c r="X76" s="10"/>
      <c r="Y76" s="10"/>
      <c r="Z76" s="16"/>
      <c r="AA76" s="16"/>
      <c r="AB76" s="11"/>
    </row>
    <row r="77" spans="2:28" ht="12.75">
      <c r="B77" s="8"/>
      <c r="C77" s="8"/>
      <c r="D77" s="10"/>
      <c r="E77" s="10"/>
      <c r="F77" s="10"/>
      <c r="G77" s="10"/>
      <c r="H77" s="10"/>
      <c r="I77" s="10"/>
      <c r="J77" s="10"/>
      <c r="K77" s="10"/>
      <c r="L77" s="17"/>
      <c r="M77" s="10"/>
      <c r="N77" s="13"/>
      <c r="O77" s="13"/>
      <c r="P77" s="10"/>
      <c r="R77" s="11"/>
      <c r="T77" s="11"/>
      <c r="V77" s="11"/>
      <c r="W77" s="14"/>
      <c r="X77" s="10"/>
      <c r="Y77" s="10"/>
      <c r="Z77" s="10"/>
      <c r="AA77" s="10"/>
      <c r="AB77" s="11"/>
    </row>
    <row r="78" spans="2:28" ht="12.75">
      <c r="B78" s="8"/>
      <c r="C78" s="8"/>
      <c r="D78" s="10"/>
      <c r="E78" s="10"/>
      <c r="F78" s="10"/>
      <c r="G78" s="10"/>
      <c r="H78" s="10"/>
      <c r="I78" s="10"/>
      <c r="J78" s="10"/>
      <c r="K78" s="10"/>
      <c r="L78" s="17"/>
      <c r="M78" s="10"/>
      <c r="N78" s="13"/>
      <c r="O78" s="13"/>
      <c r="P78" s="10"/>
      <c r="R78" s="11"/>
      <c r="T78" s="11"/>
      <c r="V78" s="11"/>
      <c r="W78" s="14"/>
      <c r="X78" s="10"/>
      <c r="Y78" s="10"/>
      <c r="Z78" s="10"/>
      <c r="AA78" s="10"/>
      <c r="AB78" s="11"/>
    </row>
    <row r="79" spans="2:28" ht="12.75">
      <c r="B79" s="8"/>
      <c r="C79" s="8"/>
      <c r="D79" s="10"/>
      <c r="E79" s="10"/>
      <c r="F79" s="10"/>
      <c r="G79" s="10"/>
      <c r="H79" s="10"/>
      <c r="I79" s="10"/>
      <c r="J79" s="10"/>
      <c r="K79" s="10"/>
      <c r="L79" s="17"/>
      <c r="M79" s="10"/>
      <c r="N79" s="13"/>
      <c r="O79" s="13"/>
      <c r="P79" s="10"/>
      <c r="R79" s="11"/>
      <c r="T79" s="11"/>
      <c r="V79" s="11"/>
      <c r="W79" s="14"/>
      <c r="X79" s="18"/>
      <c r="Y79" s="10"/>
      <c r="Z79" s="10"/>
      <c r="AA79" s="10"/>
      <c r="AB79" s="11"/>
    </row>
    <row r="80" spans="2:28" ht="15">
      <c r="B80" s="8"/>
      <c r="C80" s="8"/>
      <c r="D80" s="10"/>
      <c r="E80" s="10"/>
      <c r="F80" s="10"/>
      <c r="G80" s="10"/>
      <c r="H80" s="10"/>
      <c r="I80" s="10"/>
      <c r="J80" s="10"/>
      <c r="K80" s="10"/>
      <c r="L80" s="17"/>
      <c r="M80" s="10"/>
      <c r="N80" s="13"/>
      <c r="O80" s="13"/>
      <c r="P80" s="10"/>
      <c r="R80" s="11"/>
      <c r="T80" s="11"/>
      <c r="V80" s="11"/>
      <c r="W80" s="14"/>
      <c r="X80" s="18"/>
      <c r="Y80" s="10"/>
      <c r="Z80" s="16"/>
      <c r="AA80" s="16"/>
      <c r="AB80" s="11"/>
    </row>
    <row r="81" spans="2:28" ht="12.75">
      <c r="B81" s="8"/>
      <c r="C81" s="8"/>
      <c r="D81" s="10"/>
      <c r="E81" s="10"/>
      <c r="F81" s="10"/>
      <c r="G81" s="10"/>
      <c r="H81" s="10"/>
      <c r="I81" s="10"/>
      <c r="J81" s="10"/>
      <c r="K81" s="10"/>
      <c r="L81" s="12"/>
      <c r="M81" s="10"/>
      <c r="N81" s="13"/>
      <c r="O81" s="13"/>
      <c r="P81" s="10"/>
      <c r="R81" s="11"/>
      <c r="T81" s="11"/>
      <c r="V81" s="11"/>
      <c r="W81" s="14"/>
      <c r="X81" s="10"/>
      <c r="Y81" s="15"/>
      <c r="Z81" s="10"/>
      <c r="AA81" s="10"/>
      <c r="AB81" s="11"/>
    </row>
    <row r="82" spans="2:28" ht="12.75">
      <c r="B82" s="8"/>
      <c r="C82" s="8"/>
      <c r="D82" s="10"/>
      <c r="E82" s="10"/>
      <c r="F82" s="10"/>
      <c r="G82" s="10"/>
      <c r="H82" s="10"/>
      <c r="I82" s="10"/>
      <c r="J82" s="10"/>
      <c r="K82" s="10"/>
      <c r="L82" s="17"/>
      <c r="M82" s="10"/>
      <c r="N82" s="13"/>
      <c r="O82" s="13"/>
      <c r="P82" s="10"/>
      <c r="R82" s="11"/>
      <c r="T82" s="11"/>
      <c r="V82" s="11"/>
      <c r="W82" s="14"/>
      <c r="X82" s="10"/>
      <c r="Y82" s="15"/>
      <c r="Z82" s="10"/>
      <c r="AA82" s="10"/>
      <c r="AB82" s="11"/>
    </row>
    <row r="83" spans="2:28" ht="15">
      <c r="B83" s="8"/>
      <c r="C83" s="8"/>
      <c r="D83" s="10"/>
      <c r="E83" s="10"/>
      <c r="F83" s="10"/>
      <c r="G83" s="10"/>
      <c r="H83" s="10"/>
      <c r="I83" s="10"/>
      <c r="J83" s="10"/>
      <c r="K83" s="10"/>
      <c r="L83" s="17"/>
      <c r="M83" s="10"/>
      <c r="N83" s="13"/>
      <c r="O83" s="13"/>
      <c r="P83" s="10"/>
      <c r="R83" s="11"/>
      <c r="T83" s="11"/>
      <c r="V83" s="11"/>
      <c r="W83" s="14"/>
      <c r="X83" s="10"/>
      <c r="Y83" s="10"/>
      <c r="Z83" s="16"/>
      <c r="AA83" s="16"/>
      <c r="AB83" s="11"/>
    </row>
    <row r="84" spans="2:28" ht="12.75">
      <c r="B84" s="8"/>
      <c r="C84" s="8"/>
      <c r="D84" s="10"/>
      <c r="E84" s="10"/>
      <c r="F84" s="10"/>
      <c r="G84" s="10"/>
      <c r="H84" s="10"/>
      <c r="I84" s="10"/>
      <c r="J84" s="10"/>
      <c r="K84" s="10"/>
      <c r="L84" s="17"/>
      <c r="M84" s="10"/>
      <c r="N84" s="13"/>
      <c r="O84" s="13"/>
      <c r="P84" s="10"/>
      <c r="R84" s="11"/>
      <c r="T84" s="11"/>
      <c r="V84" s="11"/>
      <c r="W84" s="14"/>
      <c r="X84" s="10"/>
      <c r="Y84" s="10"/>
      <c r="Z84" s="10"/>
      <c r="AA84" s="10"/>
      <c r="AB84" s="13"/>
    </row>
    <row r="85" spans="2:28" ht="12.75">
      <c r="B85" s="8"/>
      <c r="C85" s="8"/>
      <c r="D85" s="10"/>
      <c r="E85" s="10"/>
      <c r="F85" s="10"/>
      <c r="G85" s="10"/>
      <c r="H85" s="10"/>
      <c r="I85" s="10"/>
      <c r="J85" s="10"/>
      <c r="K85" s="10"/>
      <c r="L85" s="17"/>
      <c r="M85" s="10"/>
      <c r="N85" s="13"/>
      <c r="O85" s="13"/>
      <c r="P85" s="10"/>
      <c r="R85" s="11"/>
      <c r="T85" s="11"/>
      <c r="V85" s="11"/>
      <c r="W85" s="14"/>
      <c r="X85" s="10"/>
      <c r="Y85" s="10"/>
      <c r="Z85" s="10"/>
      <c r="AA85" s="10"/>
      <c r="AB85" s="11"/>
    </row>
    <row r="86" spans="2:28" ht="12.75">
      <c r="B86" s="8"/>
      <c r="C86" s="8"/>
      <c r="D86" s="10"/>
      <c r="E86" s="10"/>
      <c r="F86" s="10"/>
      <c r="G86" s="10"/>
      <c r="H86" s="10"/>
      <c r="I86" s="10"/>
      <c r="J86" s="10"/>
      <c r="K86" s="10"/>
      <c r="L86" s="17"/>
      <c r="M86" s="10"/>
      <c r="N86" s="13"/>
      <c r="O86" s="13"/>
      <c r="P86" s="10"/>
      <c r="R86" s="11"/>
      <c r="T86" s="11"/>
      <c r="V86" s="11"/>
      <c r="W86" s="14"/>
      <c r="X86" s="10"/>
      <c r="Y86" s="10"/>
      <c r="Z86" s="10"/>
      <c r="AA86" s="10"/>
      <c r="AB86" s="11"/>
    </row>
    <row r="87" spans="2:28" ht="12.75">
      <c r="B87" s="8"/>
      <c r="C87" s="8"/>
      <c r="D87" s="10"/>
      <c r="E87" s="10"/>
      <c r="F87" s="10"/>
      <c r="G87" s="10"/>
      <c r="H87" s="10"/>
      <c r="I87" s="10"/>
      <c r="J87" s="10"/>
      <c r="K87" s="10"/>
      <c r="L87" s="17"/>
      <c r="M87" s="10"/>
      <c r="N87" s="13"/>
      <c r="O87" s="13"/>
      <c r="P87" s="10"/>
      <c r="R87" s="11"/>
      <c r="T87" s="11"/>
      <c r="V87" s="11"/>
      <c r="W87" s="14"/>
      <c r="X87" s="10"/>
      <c r="Y87" s="10"/>
      <c r="Z87" s="10"/>
      <c r="AA87" s="10"/>
      <c r="AB87" s="11"/>
    </row>
    <row r="88" spans="2:28" ht="12.75">
      <c r="B88" s="8"/>
      <c r="C88" s="8"/>
      <c r="D88" s="10"/>
      <c r="E88" s="10"/>
      <c r="F88" s="10"/>
      <c r="G88" s="10"/>
      <c r="H88" s="10"/>
      <c r="I88" s="10"/>
      <c r="J88" s="10"/>
      <c r="K88" s="10"/>
      <c r="L88" s="17"/>
      <c r="M88" s="10"/>
      <c r="N88" s="13"/>
      <c r="O88" s="13"/>
      <c r="P88" s="10"/>
      <c r="R88" s="11"/>
      <c r="T88" s="11"/>
      <c r="V88" s="11"/>
      <c r="W88" s="14"/>
      <c r="X88" s="10"/>
      <c r="Y88" s="10"/>
      <c r="Z88" s="10"/>
      <c r="AA88" s="10"/>
      <c r="AB88" s="13"/>
    </row>
    <row r="89" spans="2:28" ht="15">
      <c r="B89" s="8"/>
      <c r="C89" s="8"/>
      <c r="D89" s="10"/>
      <c r="E89" s="10"/>
      <c r="F89" s="10"/>
      <c r="G89" s="10"/>
      <c r="H89" s="10"/>
      <c r="I89" s="10"/>
      <c r="J89" s="10"/>
      <c r="K89" s="10"/>
      <c r="L89" s="17"/>
      <c r="M89" s="10"/>
      <c r="N89" s="13"/>
      <c r="O89" s="13"/>
      <c r="P89" s="10"/>
      <c r="R89" s="11"/>
      <c r="T89" s="11"/>
      <c r="V89" s="11"/>
      <c r="W89" s="14"/>
      <c r="X89" s="18"/>
      <c r="Y89" s="10"/>
      <c r="Z89" s="16"/>
      <c r="AA89" s="16"/>
      <c r="AB89" s="11"/>
    </row>
    <row r="90" spans="2:28" ht="15">
      <c r="B90" s="8"/>
      <c r="C90" s="8"/>
      <c r="D90" s="10"/>
      <c r="E90" s="10"/>
      <c r="F90" s="10"/>
      <c r="G90" s="10"/>
      <c r="H90" s="10"/>
      <c r="I90" s="10"/>
      <c r="J90" s="10"/>
      <c r="K90" s="10"/>
      <c r="L90" s="17"/>
      <c r="M90" s="10"/>
      <c r="N90" s="13"/>
      <c r="O90" s="13"/>
      <c r="P90" s="10"/>
      <c r="R90" s="11"/>
      <c r="T90" s="11"/>
      <c r="V90" s="11"/>
      <c r="W90" s="14"/>
      <c r="X90" s="10"/>
      <c r="Y90" s="10"/>
      <c r="Z90" s="16"/>
      <c r="AA90" s="16"/>
      <c r="AB90" s="13"/>
    </row>
    <row r="91" spans="2:28" ht="15">
      <c r="B91" s="8"/>
      <c r="C91" s="8"/>
      <c r="D91" s="10"/>
      <c r="E91" s="10"/>
      <c r="F91" s="10"/>
      <c r="G91" s="10"/>
      <c r="H91" s="10"/>
      <c r="I91" s="10"/>
      <c r="J91" s="10"/>
      <c r="K91" s="10"/>
      <c r="L91" s="17"/>
      <c r="M91" s="10"/>
      <c r="N91" s="13"/>
      <c r="O91" s="13"/>
      <c r="P91" s="10"/>
      <c r="R91" s="11"/>
      <c r="T91" s="11"/>
      <c r="V91" s="11"/>
      <c r="W91" s="14"/>
      <c r="X91" s="10"/>
      <c r="Y91" s="10"/>
      <c r="Z91" s="16"/>
      <c r="AA91" s="16"/>
      <c r="AB91" s="11"/>
    </row>
    <row r="92" spans="2:28" ht="15">
      <c r="B92" s="8"/>
      <c r="C92" s="8"/>
      <c r="D92" s="10"/>
      <c r="E92" s="10"/>
      <c r="F92" s="10"/>
      <c r="G92" s="10"/>
      <c r="H92" s="10"/>
      <c r="I92" s="10"/>
      <c r="J92" s="10"/>
      <c r="K92" s="10"/>
      <c r="L92" s="17"/>
      <c r="M92" s="10"/>
      <c r="N92" s="13"/>
      <c r="O92" s="13"/>
      <c r="P92" s="10"/>
      <c r="R92" s="11"/>
      <c r="T92" s="11"/>
      <c r="V92" s="11"/>
      <c r="W92" s="14"/>
      <c r="X92" s="18"/>
      <c r="Y92" s="10"/>
      <c r="Z92" s="16"/>
      <c r="AA92" s="16"/>
      <c r="AB92" s="11"/>
    </row>
    <row r="93" spans="2:28" ht="12.75">
      <c r="B93" s="8"/>
      <c r="C93" s="8"/>
      <c r="D93" s="10"/>
      <c r="E93" s="10"/>
      <c r="F93" s="10"/>
      <c r="G93" s="10"/>
      <c r="H93" s="10"/>
      <c r="I93" s="10"/>
      <c r="J93" s="10"/>
      <c r="K93" s="10"/>
      <c r="L93" s="17"/>
      <c r="M93" s="10"/>
      <c r="N93" s="13"/>
      <c r="O93" s="13"/>
      <c r="P93" s="10"/>
      <c r="R93" s="11"/>
      <c r="T93" s="11"/>
      <c r="V93" s="11"/>
      <c r="W93" s="14"/>
      <c r="X93" s="10"/>
      <c r="Y93" s="10"/>
      <c r="Z93" s="10"/>
      <c r="AA93" s="10"/>
      <c r="AB93" s="11"/>
    </row>
    <row r="94" spans="2:28" ht="15">
      <c r="B94" s="8"/>
      <c r="C94" s="8"/>
      <c r="D94" s="10"/>
      <c r="E94" s="10"/>
      <c r="F94" s="10"/>
      <c r="G94" s="10"/>
      <c r="H94" s="10"/>
      <c r="I94" s="10"/>
      <c r="J94" s="10"/>
      <c r="K94" s="10"/>
      <c r="L94" s="17"/>
      <c r="M94" s="10"/>
      <c r="N94" s="13"/>
      <c r="O94" s="13"/>
      <c r="P94" s="10"/>
      <c r="R94" s="11"/>
      <c r="T94" s="11"/>
      <c r="V94" s="11"/>
      <c r="W94" s="14"/>
      <c r="X94" s="10"/>
      <c r="Y94" s="10"/>
      <c r="Z94" s="16"/>
      <c r="AA94" s="16"/>
      <c r="AB94" s="11"/>
    </row>
    <row r="95" spans="2:28" ht="15">
      <c r="B95" s="8"/>
      <c r="C95" s="8"/>
      <c r="D95" s="10"/>
      <c r="E95" s="10"/>
      <c r="F95" s="10"/>
      <c r="G95" s="10"/>
      <c r="H95" s="10"/>
      <c r="I95" s="10"/>
      <c r="J95" s="10"/>
      <c r="K95" s="10"/>
      <c r="L95" s="12"/>
      <c r="M95" s="10"/>
      <c r="N95" s="13"/>
      <c r="O95" s="13"/>
      <c r="P95" s="10"/>
      <c r="R95" s="11"/>
      <c r="T95" s="11"/>
      <c r="V95" s="11"/>
      <c r="W95" s="14"/>
      <c r="X95" s="18"/>
      <c r="Y95" s="10"/>
      <c r="Z95" s="16"/>
      <c r="AA95" s="16"/>
      <c r="AB95" s="11"/>
    </row>
    <row r="96" spans="2:28" ht="15">
      <c r="B96" s="8"/>
      <c r="C96" s="8"/>
      <c r="D96" s="10"/>
      <c r="E96" s="10"/>
      <c r="F96" s="10"/>
      <c r="G96" s="10"/>
      <c r="H96" s="10"/>
      <c r="I96" s="10"/>
      <c r="J96" s="10"/>
      <c r="K96" s="10"/>
      <c r="L96" s="17"/>
      <c r="M96" s="10"/>
      <c r="N96" s="13"/>
      <c r="O96" s="13"/>
      <c r="P96" s="10"/>
      <c r="R96" s="11"/>
      <c r="T96" s="11"/>
      <c r="V96" s="11"/>
      <c r="W96" s="14"/>
      <c r="X96" s="10"/>
      <c r="Y96" s="15"/>
      <c r="Z96" s="16"/>
      <c r="AA96" s="16"/>
      <c r="AB96" s="11"/>
    </row>
    <row r="97" spans="2:28" ht="15">
      <c r="B97" s="8"/>
      <c r="C97" s="8"/>
      <c r="D97" s="10"/>
      <c r="E97" s="10"/>
      <c r="F97" s="10"/>
      <c r="G97" s="10"/>
      <c r="H97" s="10"/>
      <c r="I97" s="10"/>
      <c r="J97" s="10"/>
      <c r="K97" s="10"/>
      <c r="L97" s="17"/>
      <c r="M97" s="10"/>
      <c r="N97" s="13"/>
      <c r="O97" s="13"/>
      <c r="P97" s="10"/>
      <c r="R97" s="11"/>
      <c r="T97" s="11"/>
      <c r="V97" s="11"/>
      <c r="W97" s="14"/>
      <c r="X97" s="10"/>
      <c r="Y97" s="10"/>
      <c r="Z97" s="16"/>
      <c r="AA97" s="16"/>
      <c r="AB97" s="11"/>
    </row>
    <row r="98" spans="2:28" ht="12.75">
      <c r="B98" s="8"/>
      <c r="C98" s="8"/>
      <c r="D98" s="10"/>
      <c r="E98" s="10"/>
      <c r="F98" s="10"/>
      <c r="G98" s="10"/>
      <c r="H98" s="10"/>
      <c r="I98" s="10"/>
      <c r="J98" s="10"/>
      <c r="K98" s="10"/>
      <c r="L98" s="17"/>
      <c r="M98" s="10"/>
      <c r="N98" s="13"/>
      <c r="O98" s="13"/>
      <c r="P98" s="10"/>
      <c r="R98" s="11"/>
      <c r="T98" s="11"/>
      <c r="V98" s="11"/>
      <c r="W98" s="14"/>
      <c r="X98" s="10"/>
      <c r="Y98" s="10"/>
      <c r="Z98" s="10"/>
      <c r="AA98" s="10"/>
      <c r="AB98" s="11"/>
    </row>
    <row r="99" spans="2:28" ht="15">
      <c r="B99" s="8"/>
      <c r="C99" s="8"/>
      <c r="D99" s="10"/>
      <c r="E99" s="10"/>
      <c r="F99" s="10"/>
      <c r="G99" s="10"/>
      <c r="H99" s="10"/>
      <c r="I99" s="10"/>
      <c r="J99" s="10"/>
      <c r="K99" s="10"/>
      <c r="L99" s="17"/>
      <c r="M99" s="10"/>
      <c r="N99" s="13"/>
      <c r="O99" s="13"/>
      <c r="P99" s="10"/>
      <c r="R99" s="11"/>
      <c r="T99" s="11"/>
      <c r="V99" s="11"/>
      <c r="W99" s="14"/>
      <c r="X99" s="10"/>
      <c r="Y99" s="10"/>
      <c r="Z99" s="16"/>
      <c r="AA99" s="16"/>
      <c r="AB99" s="11"/>
    </row>
    <row r="100" spans="2:28" ht="12.75">
      <c r="B100" s="8"/>
      <c r="C100" s="8"/>
      <c r="D100" s="10"/>
      <c r="E100" s="10"/>
      <c r="F100" s="10"/>
      <c r="G100" s="10"/>
      <c r="H100" s="10"/>
      <c r="I100" s="10"/>
      <c r="J100" s="10"/>
      <c r="K100" s="10"/>
      <c r="L100" s="17"/>
      <c r="M100" s="10"/>
      <c r="N100" s="13"/>
      <c r="O100" s="13"/>
      <c r="P100" s="10"/>
      <c r="R100" s="11"/>
      <c r="T100" s="11"/>
      <c r="V100" s="11"/>
      <c r="W100" s="14"/>
      <c r="X100" s="10"/>
      <c r="Y100" s="10"/>
      <c r="Z100" s="10"/>
      <c r="AA100" s="10"/>
      <c r="AB100" s="11"/>
    </row>
    <row r="101" spans="2:28" ht="12.75">
      <c r="B101" s="8"/>
      <c r="C101" s="8"/>
      <c r="D101" s="10"/>
      <c r="E101" s="10"/>
      <c r="F101" s="10"/>
      <c r="G101" s="10"/>
      <c r="H101" s="10"/>
      <c r="I101" s="10"/>
      <c r="J101" s="10"/>
      <c r="K101" s="10"/>
      <c r="L101" s="17"/>
      <c r="M101" s="10"/>
      <c r="N101" s="13"/>
      <c r="O101" s="13"/>
      <c r="P101" s="10"/>
      <c r="R101" s="11"/>
      <c r="T101" s="11"/>
      <c r="V101" s="11"/>
      <c r="W101" s="14"/>
      <c r="X101" s="10"/>
      <c r="Y101" s="10"/>
      <c r="Z101" s="10"/>
      <c r="AA101" s="10"/>
      <c r="AB101" s="11"/>
    </row>
    <row r="102" spans="2:28" ht="12.75">
      <c r="B102" s="8"/>
      <c r="C102" s="8"/>
      <c r="D102" s="10"/>
      <c r="E102" s="10"/>
      <c r="F102" s="10"/>
      <c r="G102" s="10"/>
      <c r="H102" s="10"/>
      <c r="I102" s="10"/>
      <c r="J102" s="10"/>
      <c r="K102" s="10"/>
      <c r="L102" s="17"/>
      <c r="M102" s="10"/>
      <c r="N102" s="13"/>
      <c r="O102" s="13"/>
      <c r="P102" s="10"/>
      <c r="R102" s="13"/>
      <c r="T102" s="13"/>
      <c r="V102" s="13"/>
      <c r="W102" s="14"/>
      <c r="X102" s="10"/>
      <c r="Y102" s="10"/>
      <c r="Z102" s="10"/>
      <c r="AA102" s="10"/>
      <c r="AB102" s="11"/>
    </row>
    <row r="103" spans="2:28" ht="12.75">
      <c r="B103" s="8"/>
      <c r="C103" s="8"/>
      <c r="D103" s="10"/>
      <c r="E103" s="10"/>
      <c r="F103" s="10"/>
      <c r="G103" s="10"/>
      <c r="H103" s="10"/>
      <c r="I103" s="10"/>
      <c r="J103" s="10"/>
      <c r="K103" s="10"/>
      <c r="L103" s="17"/>
      <c r="M103" s="10"/>
      <c r="N103" s="13"/>
      <c r="O103" s="13"/>
      <c r="P103" s="10"/>
      <c r="R103" s="11"/>
      <c r="T103" s="11"/>
      <c r="V103" s="11"/>
      <c r="W103" s="14"/>
      <c r="X103" s="18"/>
      <c r="Y103" s="10"/>
      <c r="Z103" s="10"/>
      <c r="AA103" s="10"/>
      <c r="AB103" s="11"/>
    </row>
    <row r="104" spans="2:28" ht="15">
      <c r="B104" s="8"/>
      <c r="C104" s="8"/>
      <c r="D104" s="10"/>
      <c r="E104" s="10"/>
      <c r="F104" s="10"/>
      <c r="G104" s="10"/>
      <c r="H104" s="10"/>
      <c r="I104" s="10"/>
      <c r="J104" s="10"/>
      <c r="K104" s="10"/>
      <c r="L104" s="17"/>
      <c r="M104" s="10"/>
      <c r="N104" s="13"/>
      <c r="O104" s="13"/>
      <c r="P104" s="10"/>
      <c r="R104" s="11"/>
      <c r="T104" s="11"/>
      <c r="V104" s="11"/>
      <c r="W104" s="14"/>
      <c r="X104" s="10"/>
      <c r="Y104" s="10"/>
      <c r="Z104" s="16"/>
      <c r="AA104" s="16"/>
      <c r="AB104" s="11"/>
    </row>
    <row r="105" spans="2:28" ht="12.75">
      <c r="B105" s="8"/>
      <c r="C105" s="8"/>
      <c r="D105" s="10"/>
      <c r="E105" s="10"/>
      <c r="F105" s="10"/>
      <c r="G105" s="10"/>
      <c r="H105" s="10"/>
      <c r="I105" s="10"/>
      <c r="J105" s="10"/>
      <c r="K105" s="10"/>
      <c r="L105" s="17"/>
      <c r="M105" s="10"/>
      <c r="N105" s="13"/>
      <c r="O105" s="13"/>
      <c r="P105" s="10"/>
      <c r="R105" s="11"/>
      <c r="T105" s="11"/>
      <c r="V105" s="11"/>
      <c r="W105" s="14"/>
      <c r="X105" s="10"/>
      <c r="Y105" s="10"/>
      <c r="Z105" s="10"/>
      <c r="AA105" s="10"/>
      <c r="AB105" s="11"/>
    </row>
    <row r="106" spans="2:28" ht="12.75">
      <c r="B106" s="8"/>
      <c r="C106" s="8"/>
      <c r="D106" s="10"/>
      <c r="E106" s="10"/>
      <c r="F106" s="10"/>
      <c r="G106" s="10"/>
      <c r="H106" s="10"/>
      <c r="I106" s="10"/>
      <c r="J106" s="10"/>
      <c r="K106" s="10"/>
      <c r="L106" s="17"/>
      <c r="M106" s="10"/>
      <c r="N106" s="13"/>
      <c r="O106" s="13"/>
      <c r="P106" s="10"/>
      <c r="R106" s="11"/>
      <c r="T106" s="11"/>
      <c r="V106" s="11"/>
      <c r="W106" s="14"/>
      <c r="X106" s="10"/>
      <c r="Y106" s="10"/>
      <c r="Z106" s="10"/>
      <c r="AA106" s="10"/>
      <c r="AB106" s="11"/>
    </row>
    <row r="107" spans="2:28" ht="12.75"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7"/>
      <c r="M107" s="10"/>
      <c r="N107" s="13"/>
      <c r="O107" s="13"/>
      <c r="P107" s="10"/>
      <c r="R107" s="11"/>
      <c r="T107" s="11"/>
      <c r="V107" s="11"/>
      <c r="W107" s="14"/>
      <c r="X107" s="10"/>
      <c r="Y107" s="10"/>
      <c r="Z107" s="10"/>
      <c r="AA107" s="10"/>
      <c r="AB107" s="11"/>
    </row>
    <row r="108" spans="2:28" ht="12.75">
      <c r="B108" s="8"/>
      <c r="C108" s="8"/>
      <c r="D108" s="10"/>
      <c r="E108" s="10"/>
      <c r="F108" s="10"/>
      <c r="G108" s="10"/>
      <c r="H108" s="10"/>
      <c r="I108" s="10"/>
      <c r="J108" s="10"/>
      <c r="K108" s="10"/>
      <c r="L108" s="17"/>
      <c r="M108" s="10"/>
      <c r="N108" s="13"/>
      <c r="O108" s="13"/>
      <c r="P108" s="10"/>
      <c r="R108" s="11"/>
      <c r="T108" s="11"/>
      <c r="V108" s="11"/>
      <c r="W108" s="14"/>
      <c r="X108" s="10"/>
      <c r="Y108" s="10"/>
      <c r="Z108" s="10"/>
      <c r="AA108" s="10"/>
      <c r="AB108" s="13"/>
    </row>
    <row r="109" spans="2:28" ht="12.75">
      <c r="B109" s="8"/>
      <c r="C109" s="8"/>
      <c r="D109" s="10"/>
      <c r="E109" s="10"/>
      <c r="F109" s="10"/>
      <c r="G109" s="10"/>
      <c r="H109" s="10"/>
      <c r="I109" s="10"/>
      <c r="J109" s="10"/>
      <c r="K109" s="10"/>
      <c r="L109" s="17"/>
      <c r="M109" s="10"/>
      <c r="N109" s="13"/>
      <c r="O109" s="13"/>
      <c r="P109" s="10"/>
      <c r="R109" s="11"/>
      <c r="T109" s="11"/>
      <c r="V109" s="11"/>
      <c r="W109" s="14"/>
      <c r="X109" s="10"/>
      <c r="Y109" s="10"/>
      <c r="Z109" s="10"/>
      <c r="AA109" s="10"/>
      <c r="AB109" s="11"/>
    </row>
    <row r="110" spans="2:28" ht="12.75"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7"/>
      <c r="M110" s="10"/>
      <c r="N110" s="13"/>
      <c r="O110" s="13"/>
      <c r="P110" s="10"/>
      <c r="R110" s="11"/>
      <c r="T110" s="11"/>
      <c r="V110" s="11"/>
      <c r="W110" s="14"/>
      <c r="X110" s="10"/>
      <c r="Y110" s="10"/>
      <c r="Z110" s="10"/>
      <c r="AA110" s="10"/>
      <c r="AB110" s="11"/>
    </row>
    <row r="111" spans="2:28" ht="12.75">
      <c r="B111" s="8"/>
      <c r="C111" s="8"/>
      <c r="D111" s="10"/>
      <c r="E111" s="10"/>
      <c r="F111" s="10"/>
      <c r="G111" s="10"/>
      <c r="H111" s="10"/>
      <c r="I111" s="10"/>
      <c r="J111" s="10"/>
      <c r="K111" s="10"/>
      <c r="L111" s="17"/>
      <c r="M111" s="10"/>
      <c r="N111" s="13"/>
      <c r="O111" s="13"/>
      <c r="P111" s="10"/>
      <c r="R111" s="11"/>
      <c r="T111" s="11"/>
      <c r="V111" s="11"/>
      <c r="W111" s="14"/>
      <c r="X111" s="10"/>
      <c r="Y111" s="10"/>
      <c r="Z111" s="10"/>
      <c r="AA111" s="10"/>
      <c r="AB111" s="11"/>
    </row>
    <row r="112" spans="2:28" ht="12.75"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7"/>
      <c r="M112" s="10"/>
      <c r="N112" s="13"/>
      <c r="O112" s="13"/>
      <c r="P112" s="10"/>
      <c r="R112" s="11"/>
      <c r="T112" s="11"/>
      <c r="V112" s="11"/>
      <c r="W112" s="14"/>
      <c r="X112" s="10"/>
      <c r="Y112" s="10"/>
      <c r="Z112" s="10"/>
      <c r="AA112" s="10"/>
      <c r="AB112" s="11"/>
    </row>
    <row r="113" spans="2:28" ht="15">
      <c r="B113" s="8"/>
      <c r="C113" s="8"/>
      <c r="D113" s="10"/>
      <c r="E113" s="10"/>
      <c r="F113" s="10"/>
      <c r="G113" s="10"/>
      <c r="H113" s="10"/>
      <c r="I113" s="10"/>
      <c r="J113" s="10"/>
      <c r="K113" s="10"/>
      <c r="L113" s="17"/>
      <c r="M113" s="10"/>
      <c r="N113" s="13"/>
      <c r="O113" s="13"/>
      <c r="P113" s="10"/>
      <c r="R113" s="11"/>
      <c r="T113" s="11"/>
      <c r="V113" s="11"/>
      <c r="W113" s="14"/>
      <c r="X113" s="18"/>
      <c r="Y113" s="10"/>
      <c r="Z113" s="16"/>
      <c r="AA113" s="16"/>
      <c r="AB113" s="11"/>
    </row>
    <row r="114" spans="2:28" ht="12.75">
      <c r="B114" s="8"/>
      <c r="C114" s="8"/>
      <c r="D114" s="10"/>
      <c r="E114" s="10"/>
      <c r="F114" s="10"/>
      <c r="G114" s="10"/>
      <c r="H114" s="10"/>
      <c r="I114" s="10"/>
      <c r="J114" s="10"/>
      <c r="K114" s="10"/>
      <c r="L114" s="17"/>
      <c r="M114" s="10"/>
      <c r="N114" s="13"/>
      <c r="O114" s="13"/>
      <c r="P114" s="10"/>
      <c r="R114" s="11"/>
      <c r="T114" s="11"/>
      <c r="V114" s="11"/>
      <c r="W114" s="14"/>
      <c r="X114" s="10"/>
      <c r="Y114" s="10"/>
      <c r="Z114" s="10"/>
      <c r="AA114" s="10"/>
      <c r="AB114" s="11"/>
    </row>
    <row r="115" spans="2:28" ht="15">
      <c r="B115" s="8"/>
      <c r="C115" s="8"/>
      <c r="D115" s="10"/>
      <c r="E115" s="10"/>
      <c r="F115" s="10"/>
      <c r="G115" s="10"/>
      <c r="H115" s="10"/>
      <c r="I115" s="10"/>
      <c r="J115" s="10"/>
      <c r="K115" s="10"/>
      <c r="L115" s="12"/>
      <c r="M115" s="10"/>
      <c r="N115" s="13"/>
      <c r="O115" s="13"/>
      <c r="P115" s="10"/>
      <c r="R115" s="11"/>
      <c r="T115" s="11"/>
      <c r="V115" s="11"/>
      <c r="W115" s="14"/>
      <c r="X115" s="18"/>
      <c r="Y115" s="10"/>
      <c r="Z115" s="16"/>
      <c r="AA115" s="16"/>
      <c r="AB115" s="11"/>
    </row>
  </sheetData>
  <sheetProtection/>
  <autoFilter ref="B3:AB30"/>
  <mergeCells count="1">
    <mergeCell ref="B1:Y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28"/>
  <sheetViews>
    <sheetView zoomScalePageLayoutView="0" workbookViewId="0" topLeftCell="A1">
      <selection activeCell="AK3" sqref="AK3"/>
    </sheetView>
  </sheetViews>
  <sheetFormatPr defaultColWidth="11.421875" defaultRowHeight="12.75"/>
  <sheetData>
    <row r="1" spans="1:209" ht="12.7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  <c r="FM1">
        <v>168</v>
      </c>
      <c r="FN1">
        <v>169</v>
      </c>
      <c r="FO1">
        <v>170</v>
      </c>
      <c r="FP1">
        <v>171</v>
      </c>
      <c r="FQ1">
        <v>172</v>
      </c>
      <c r="FR1">
        <v>173</v>
      </c>
      <c r="FS1">
        <v>174</v>
      </c>
      <c r="FT1">
        <v>175</v>
      </c>
      <c r="FU1">
        <v>176</v>
      </c>
      <c r="FV1">
        <v>177</v>
      </c>
      <c r="FW1">
        <v>178</v>
      </c>
      <c r="FX1">
        <v>179</v>
      </c>
      <c r="FY1">
        <v>180</v>
      </c>
      <c r="FZ1">
        <v>181</v>
      </c>
      <c r="GA1">
        <v>182</v>
      </c>
      <c r="GB1">
        <v>183</v>
      </c>
      <c r="GC1">
        <v>184</v>
      </c>
      <c r="GD1">
        <v>185</v>
      </c>
      <c r="GE1">
        <v>186</v>
      </c>
      <c r="GF1">
        <v>187</v>
      </c>
      <c r="GG1">
        <v>188</v>
      </c>
      <c r="GH1">
        <v>189</v>
      </c>
      <c r="GI1">
        <v>190</v>
      </c>
      <c r="GJ1">
        <v>191</v>
      </c>
      <c r="GK1">
        <v>192</v>
      </c>
      <c r="GL1">
        <v>193</v>
      </c>
      <c r="GM1">
        <v>194</v>
      </c>
      <c r="GN1">
        <v>195</v>
      </c>
      <c r="GO1">
        <v>196</v>
      </c>
      <c r="GP1">
        <v>197</v>
      </c>
      <c r="GQ1">
        <v>198</v>
      </c>
      <c r="GR1">
        <v>199</v>
      </c>
      <c r="GS1">
        <v>200</v>
      </c>
      <c r="GT1">
        <v>201</v>
      </c>
      <c r="GU1">
        <v>202</v>
      </c>
      <c r="GV1">
        <v>203</v>
      </c>
      <c r="GW1">
        <v>204</v>
      </c>
      <c r="GX1">
        <v>205</v>
      </c>
      <c r="GY1">
        <v>206</v>
      </c>
      <c r="GZ1">
        <v>207</v>
      </c>
      <c r="HA1">
        <v>208</v>
      </c>
    </row>
    <row r="2" spans="1:209" ht="15">
      <c r="A2" s="29" t="s">
        <v>106</v>
      </c>
      <c r="B2" s="29" t="s">
        <v>107</v>
      </c>
      <c r="C2" s="29" t="s">
        <v>108</v>
      </c>
      <c r="D2" s="29" t="s">
        <v>109</v>
      </c>
      <c r="E2" s="29" t="s">
        <v>110</v>
      </c>
      <c r="F2" s="29" t="s">
        <v>111</v>
      </c>
      <c r="G2" s="29" t="s">
        <v>112</v>
      </c>
      <c r="H2" s="29" t="s">
        <v>113</v>
      </c>
      <c r="I2" s="29" t="s">
        <v>114</v>
      </c>
      <c r="J2" s="29" t="s">
        <v>115</v>
      </c>
      <c r="K2" s="29" t="s">
        <v>116</v>
      </c>
      <c r="L2" s="29" t="s">
        <v>117</v>
      </c>
      <c r="M2" s="29" t="s">
        <v>118</v>
      </c>
      <c r="N2" s="29" t="s">
        <v>119</v>
      </c>
      <c r="O2" s="29" t="s">
        <v>120</v>
      </c>
      <c r="P2" s="29" t="s">
        <v>121</v>
      </c>
      <c r="Q2" s="29" t="s">
        <v>122</v>
      </c>
      <c r="R2" s="29" t="s">
        <v>123</v>
      </c>
      <c r="S2" s="29" t="s">
        <v>124</v>
      </c>
      <c r="T2" s="29" t="s">
        <v>125</v>
      </c>
      <c r="U2" s="29"/>
      <c r="V2" s="29" t="s">
        <v>126</v>
      </c>
      <c r="W2" s="29" t="s">
        <v>127</v>
      </c>
      <c r="X2" s="29" t="s">
        <v>128</v>
      </c>
      <c r="Y2" s="29" t="s">
        <v>129</v>
      </c>
      <c r="Z2" s="29" t="s">
        <v>130</v>
      </c>
      <c r="AA2" s="29" t="s">
        <v>131</v>
      </c>
      <c r="AB2" s="29" t="s">
        <v>132</v>
      </c>
      <c r="AC2" s="29" t="s">
        <v>133</v>
      </c>
      <c r="AD2" s="29" t="s">
        <v>134</v>
      </c>
      <c r="AE2" s="29" t="s">
        <v>135</v>
      </c>
      <c r="AF2" s="29" t="s">
        <v>136</v>
      </c>
      <c r="AG2" s="29" t="s">
        <v>137</v>
      </c>
      <c r="AH2" s="29" t="s">
        <v>138</v>
      </c>
      <c r="AI2" s="29" t="s">
        <v>139</v>
      </c>
      <c r="AJ2" s="29" t="s">
        <v>140</v>
      </c>
      <c r="AK2" s="29" t="s">
        <v>141</v>
      </c>
      <c r="AL2" s="29" t="s">
        <v>142</v>
      </c>
      <c r="AM2" s="29" t="s">
        <v>143</v>
      </c>
      <c r="AN2" s="29" t="s">
        <v>144</v>
      </c>
      <c r="AO2" s="29" t="s">
        <v>145</v>
      </c>
      <c r="AP2" s="29" t="s">
        <v>146</v>
      </c>
      <c r="AQ2" s="29" t="s">
        <v>147</v>
      </c>
      <c r="AR2" s="29" t="s">
        <v>148</v>
      </c>
      <c r="AS2" s="29" t="s">
        <v>149</v>
      </c>
      <c r="AT2" s="29" t="s">
        <v>150</v>
      </c>
      <c r="AU2" s="29" t="s">
        <v>151</v>
      </c>
      <c r="AV2" s="29" t="s">
        <v>152</v>
      </c>
      <c r="AW2" s="29" t="s">
        <v>153</v>
      </c>
      <c r="AX2" s="29" t="s">
        <v>154</v>
      </c>
      <c r="AY2" s="29" t="s">
        <v>155</v>
      </c>
      <c r="AZ2" s="29" t="s">
        <v>156</v>
      </c>
      <c r="BA2" s="29" t="s">
        <v>157</v>
      </c>
      <c r="BB2" s="29" t="s">
        <v>158</v>
      </c>
      <c r="BC2" s="29" t="s">
        <v>159</v>
      </c>
      <c r="BD2" s="29" t="s">
        <v>160</v>
      </c>
      <c r="BE2" s="29" t="s">
        <v>161</v>
      </c>
      <c r="BF2" s="29" t="s">
        <v>162</v>
      </c>
      <c r="BG2" s="29" t="s">
        <v>163</v>
      </c>
      <c r="BH2" s="29" t="s">
        <v>164</v>
      </c>
      <c r="BI2" s="29" t="s">
        <v>165</v>
      </c>
      <c r="BJ2" s="29" t="s">
        <v>166</v>
      </c>
      <c r="BK2" s="29" t="s">
        <v>167</v>
      </c>
      <c r="BL2" s="29" t="s">
        <v>168</v>
      </c>
      <c r="BM2" s="29" t="s">
        <v>169</v>
      </c>
      <c r="BN2" s="29" t="s">
        <v>170</v>
      </c>
      <c r="BO2" s="29" t="s">
        <v>171</v>
      </c>
      <c r="BP2" s="29" t="s">
        <v>172</v>
      </c>
      <c r="BQ2" s="29" t="s">
        <v>173</v>
      </c>
      <c r="BR2" s="29" t="s">
        <v>174</v>
      </c>
      <c r="BS2" s="29" t="s">
        <v>175</v>
      </c>
      <c r="BT2" s="29" t="s">
        <v>176</v>
      </c>
      <c r="BU2" s="29" t="s">
        <v>177</v>
      </c>
      <c r="BV2" s="29" t="s">
        <v>178</v>
      </c>
      <c r="BW2" s="29" t="s">
        <v>179</v>
      </c>
      <c r="BX2" s="29" t="s">
        <v>180</v>
      </c>
      <c r="BY2" s="29" t="s">
        <v>181</v>
      </c>
      <c r="BZ2" s="29" t="s">
        <v>182</v>
      </c>
      <c r="CA2" s="29" t="s">
        <v>183</v>
      </c>
      <c r="CB2" s="29" t="s">
        <v>184</v>
      </c>
      <c r="CC2" s="29" t="s">
        <v>185</v>
      </c>
      <c r="CD2" s="29" t="s">
        <v>186</v>
      </c>
      <c r="CE2" s="29" t="s">
        <v>187</v>
      </c>
      <c r="CF2" s="29" t="s">
        <v>188</v>
      </c>
      <c r="CG2" s="29" t="s">
        <v>188</v>
      </c>
      <c r="CH2" s="29" t="s">
        <v>188</v>
      </c>
      <c r="CI2" s="29" t="s">
        <v>188</v>
      </c>
      <c r="CJ2" s="29" t="s">
        <v>188</v>
      </c>
      <c r="CK2" s="29" t="s">
        <v>188</v>
      </c>
      <c r="CL2" s="29" t="s">
        <v>188</v>
      </c>
      <c r="CM2" s="29" t="s">
        <v>188</v>
      </c>
      <c r="CN2" s="29" t="s">
        <v>188</v>
      </c>
      <c r="CO2" s="29" t="s">
        <v>188</v>
      </c>
      <c r="CP2" s="29" t="s">
        <v>188</v>
      </c>
      <c r="CQ2" s="29" t="s">
        <v>188</v>
      </c>
      <c r="CR2" s="29" t="s">
        <v>188</v>
      </c>
      <c r="CS2" s="29" t="s">
        <v>188</v>
      </c>
      <c r="CT2" s="29" t="s">
        <v>188</v>
      </c>
      <c r="CU2" s="29" t="s">
        <v>188</v>
      </c>
      <c r="CV2" s="29" t="s">
        <v>188</v>
      </c>
      <c r="CW2" s="29" t="s">
        <v>188</v>
      </c>
      <c r="CX2" s="29" t="s">
        <v>188</v>
      </c>
      <c r="CY2" s="29" t="s">
        <v>188</v>
      </c>
      <c r="CZ2" s="29" t="s">
        <v>188</v>
      </c>
      <c r="DA2" s="29" t="s">
        <v>188</v>
      </c>
      <c r="DB2" s="29" t="s">
        <v>188</v>
      </c>
      <c r="DC2" s="29" t="s">
        <v>188</v>
      </c>
      <c r="DD2" s="29" t="s">
        <v>188</v>
      </c>
      <c r="DE2" s="29" t="s">
        <v>188</v>
      </c>
      <c r="DF2" s="29" t="s">
        <v>188</v>
      </c>
      <c r="DG2" s="29" t="s">
        <v>188</v>
      </c>
      <c r="DH2" s="29" t="s">
        <v>188</v>
      </c>
      <c r="DI2" s="29" t="s">
        <v>188</v>
      </c>
      <c r="DJ2" s="29" t="s">
        <v>188</v>
      </c>
      <c r="DK2" s="29" t="s">
        <v>188</v>
      </c>
      <c r="DL2" s="29" t="s">
        <v>188</v>
      </c>
      <c r="DM2" s="29" t="s">
        <v>188</v>
      </c>
      <c r="DN2" s="29" t="s">
        <v>188</v>
      </c>
      <c r="DO2" s="29" t="s">
        <v>188</v>
      </c>
      <c r="DP2" s="29" t="s">
        <v>188</v>
      </c>
      <c r="DQ2" s="29" t="s">
        <v>188</v>
      </c>
      <c r="DR2" s="29" t="s">
        <v>188</v>
      </c>
      <c r="DS2" s="29" t="s">
        <v>188</v>
      </c>
      <c r="DT2" s="29" t="s">
        <v>188</v>
      </c>
      <c r="DU2" s="29" t="s">
        <v>188</v>
      </c>
      <c r="DV2" s="29" t="s">
        <v>188</v>
      </c>
      <c r="DW2" s="29" t="s">
        <v>188</v>
      </c>
      <c r="DX2" s="29" t="s">
        <v>188</v>
      </c>
      <c r="DY2" s="29" t="s">
        <v>188</v>
      </c>
      <c r="DZ2" s="29" t="s">
        <v>188</v>
      </c>
      <c r="EA2" s="29" t="s">
        <v>188</v>
      </c>
      <c r="EB2" s="29" t="s">
        <v>188</v>
      </c>
      <c r="EC2" s="29" t="s">
        <v>188</v>
      </c>
      <c r="ED2" s="29" t="s">
        <v>188</v>
      </c>
      <c r="EE2" s="29" t="s">
        <v>188</v>
      </c>
      <c r="EF2" s="29" t="s">
        <v>188</v>
      </c>
      <c r="EG2" s="29" t="s">
        <v>188</v>
      </c>
      <c r="EH2" s="29" t="s">
        <v>188</v>
      </c>
      <c r="EI2" s="29" t="s">
        <v>188</v>
      </c>
      <c r="EJ2" s="29" t="s">
        <v>188</v>
      </c>
      <c r="EK2" s="29" t="s">
        <v>188</v>
      </c>
      <c r="EL2" s="29" t="s">
        <v>188</v>
      </c>
      <c r="EM2" s="29" t="s">
        <v>188</v>
      </c>
      <c r="EN2" s="29" t="s">
        <v>188</v>
      </c>
      <c r="EO2" s="29" t="s">
        <v>188</v>
      </c>
      <c r="EP2" s="29" t="s">
        <v>188</v>
      </c>
      <c r="EQ2" s="29" t="s">
        <v>188</v>
      </c>
      <c r="ER2" s="29" t="s">
        <v>188</v>
      </c>
      <c r="ES2" s="29" t="s">
        <v>188</v>
      </c>
      <c r="ET2" s="29" t="s">
        <v>188</v>
      </c>
      <c r="EU2" s="29" t="s">
        <v>188</v>
      </c>
      <c r="EV2" s="29" t="s">
        <v>188</v>
      </c>
      <c r="EW2" s="29" t="s">
        <v>188</v>
      </c>
      <c r="EX2" s="29" t="s">
        <v>188</v>
      </c>
      <c r="EY2" s="29" t="s">
        <v>188</v>
      </c>
      <c r="EZ2" s="29" t="s">
        <v>188</v>
      </c>
      <c r="FA2" s="29" t="s">
        <v>188</v>
      </c>
      <c r="FB2" s="29" t="s">
        <v>188</v>
      </c>
      <c r="FC2" s="29" t="s">
        <v>188</v>
      </c>
      <c r="FD2" s="29" t="s">
        <v>188</v>
      </c>
      <c r="FE2" s="29" t="s">
        <v>188</v>
      </c>
      <c r="FF2" s="29" t="s">
        <v>188</v>
      </c>
      <c r="FG2" s="29" t="s">
        <v>188</v>
      </c>
      <c r="FH2" s="29" t="s">
        <v>188</v>
      </c>
      <c r="FI2" s="29" t="s">
        <v>188</v>
      </c>
      <c r="FJ2" s="29" t="s">
        <v>188</v>
      </c>
      <c r="FK2" s="29" t="s">
        <v>188</v>
      </c>
      <c r="FL2" s="29" t="s">
        <v>188</v>
      </c>
      <c r="FM2" s="29" t="s">
        <v>188</v>
      </c>
      <c r="FN2" s="29" t="s">
        <v>188</v>
      </c>
      <c r="FO2" s="29" t="s">
        <v>188</v>
      </c>
      <c r="FP2" s="29" t="s">
        <v>188</v>
      </c>
      <c r="FQ2" s="29" t="s">
        <v>188</v>
      </c>
      <c r="FR2" s="29" t="s">
        <v>188</v>
      </c>
      <c r="FS2" s="29" t="s">
        <v>188</v>
      </c>
      <c r="FT2" s="29" t="s">
        <v>188</v>
      </c>
      <c r="FU2" s="29" t="s">
        <v>188</v>
      </c>
      <c r="FV2" s="29" t="s">
        <v>188</v>
      </c>
      <c r="FW2" s="29" t="s">
        <v>188</v>
      </c>
      <c r="FX2" s="29" t="s">
        <v>188</v>
      </c>
      <c r="FY2" s="29" t="s">
        <v>188</v>
      </c>
      <c r="FZ2" s="29" t="s">
        <v>188</v>
      </c>
      <c r="GA2" s="29" t="s">
        <v>188</v>
      </c>
      <c r="GB2" s="29" t="s">
        <v>188</v>
      </c>
      <c r="GC2" s="29" t="s">
        <v>188</v>
      </c>
      <c r="GD2" s="29" t="s">
        <v>188</v>
      </c>
      <c r="GE2" s="29" t="s">
        <v>188</v>
      </c>
      <c r="GF2" s="29" t="s">
        <v>188</v>
      </c>
      <c r="GG2" s="29" t="s">
        <v>188</v>
      </c>
      <c r="GH2" s="29" t="s">
        <v>188</v>
      </c>
      <c r="GI2" s="29" t="s">
        <v>188</v>
      </c>
      <c r="GJ2" s="29" t="s">
        <v>188</v>
      </c>
      <c r="GK2" s="29" t="s">
        <v>188</v>
      </c>
      <c r="GL2" s="29" t="s">
        <v>188</v>
      </c>
      <c r="GM2" s="29" t="s">
        <v>188</v>
      </c>
      <c r="GN2" s="29" t="s">
        <v>188</v>
      </c>
      <c r="GO2" s="29" t="s">
        <v>188</v>
      </c>
      <c r="GP2" s="29" t="s">
        <v>188</v>
      </c>
      <c r="GQ2" s="29" t="s">
        <v>188</v>
      </c>
      <c r="GR2" s="29" t="s">
        <v>188</v>
      </c>
      <c r="GS2" s="29" t="s">
        <v>188</v>
      </c>
      <c r="GT2" s="29" t="s">
        <v>188</v>
      </c>
      <c r="GU2" s="29" t="s">
        <v>188</v>
      </c>
      <c r="GV2" s="29" t="s">
        <v>188</v>
      </c>
      <c r="GW2" s="29" t="s">
        <v>188</v>
      </c>
      <c r="GX2" s="29" t="s">
        <v>188</v>
      </c>
      <c r="GY2" s="29" t="s">
        <v>188</v>
      </c>
      <c r="GZ2" s="29"/>
      <c r="HA2" s="30" t="s">
        <v>335</v>
      </c>
    </row>
    <row r="3" spans="1:209" ht="15">
      <c r="A3" s="29" t="s">
        <v>189</v>
      </c>
      <c r="B3" s="29" t="s">
        <v>190</v>
      </c>
      <c r="C3" s="33">
        <v>42370</v>
      </c>
      <c r="D3" s="29" t="s">
        <v>92</v>
      </c>
      <c r="E3" s="29">
        <v>0</v>
      </c>
      <c r="F3" s="29">
        <v>0</v>
      </c>
      <c r="G3" s="29" t="s">
        <v>191</v>
      </c>
      <c r="H3" s="29" t="s">
        <v>192</v>
      </c>
      <c r="I3" s="29" t="s">
        <v>193</v>
      </c>
      <c r="J3" s="29" t="s">
        <v>194</v>
      </c>
      <c r="K3" s="29" t="s">
        <v>195</v>
      </c>
      <c r="L3" s="29" t="s">
        <v>195</v>
      </c>
      <c r="M3" s="29" t="s">
        <v>196</v>
      </c>
      <c r="N3" s="29"/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11490873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 t="s">
        <v>197</v>
      </c>
      <c r="AC3" s="29" t="s">
        <v>198</v>
      </c>
      <c r="AD3" s="29"/>
      <c r="AE3" s="29" t="s">
        <v>199</v>
      </c>
      <c r="AF3" s="29" t="s">
        <v>200</v>
      </c>
      <c r="AG3" s="29" t="s">
        <v>201</v>
      </c>
      <c r="AH3" s="29" t="s">
        <v>202</v>
      </c>
      <c r="AI3" s="29" t="s">
        <v>203</v>
      </c>
      <c r="AJ3" s="29" t="s">
        <v>203</v>
      </c>
      <c r="AK3" s="33">
        <v>42429</v>
      </c>
      <c r="AL3" s="29">
        <v>42350</v>
      </c>
      <c r="AM3" s="29" t="s">
        <v>204</v>
      </c>
      <c r="AN3" s="29">
        <v>0</v>
      </c>
      <c r="AO3" s="29">
        <v>2016</v>
      </c>
      <c r="AP3" s="29">
        <v>3</v>
      </c>
      <c r="AQ3" s="29">
        <v>0</v>
      </c>
      <c r="AR3" s="29"/>
      <c r="AS3" s="29" t="s">
        <v>205</v>
      </c>
      <c r="AT3" s="29" t="s">
        <v>206</v>
      </c>
      <c r="AU3" s="29" t="s">
        <v>207</v>
      </c>
      <c r="AV3" s="29"/>
      <c r="AW3" s="29"/>
      <c r="AX3" s="29">
        <v>0</v>
      </c>
      <c r="AY3" s="29"/>
      <c r="AZ3" s="29">
        <v>0</v>
      </c>
      <c r="BA3" s="29" t="s">
        <v>208</v>
      </c>
      <c r="BB3" s="29">
        <v>0</v>
      </c>
      <c r="BC3" s="29">
        <v>0</v>
      </c>
      <c r="BD3" s="29" t="s">
        <v>209</v>
      </c>
      <c r="BE3" s="29">
        <v>0</v>
      </c>
      <c r="BF3" s="29">
        <v>0</v>
      </c>
      <c r="BG3" s="29"/>
      <c r="BH3" s="29" t="s">
        <v>210</v>
      </c>
      <c r="BI3" s="29" t="s">
        <v>211</v>
      </c>
      <c r="BJ3" s="29" t="s">
        <v>212</v>
      </c>
      <c r="BK3" s="29"/>
      <c r="BL3" s="29"/>
      <c r="BM3" s="29"/>
      <c r="BN3" s="29">
        <v>0</v>
      </c>
      <c r="BO3" s="29" t="s">
        <v>213</v>
      </c>
      <c r="BP3" s="29">
        <v>0</v>
      </c>
      <c r="BQ3" s="29">
        <v>0</v>
      </c>
      <c r="BR3" s="29">
        <v>42350</v>
      </c>
      <c r="BS3" s="29">
        <v>0</v>
      </c>
      <c r="BT3" s="29">
        <v>0</v>
      </c>
      <c r="BU3" s="29">
        <v>0</v>
      </c>
      <c r="BV3" s="29">
        <v>42350</v>
      </c>
      <c r="BW3" s="29">
        <v>0</v>
      </c>
      <c r="BX3" s="29">
        <v>0</v>
      </c>
      <c r="BY3" s="29">
        <v>0</v>
      </c>
      <c r="BZ3" s="29">
        <v>0</v>
      </c>
      <c r="CA3" s="29">
        <v>0</v>
      </c>
      <c r="CB3" s="29">
        <v>0</v>
      </c>
      <c r="CC3" s="29">
        <v>0</v>
      </c>
      <c r="CD3" s="29">
        <v>0</v>
      </c>
      <c r="CE3" s="29">
        <v>0</v>
      </c>
      <c r="CF3" s="29">
        <v>0</v>
      </c>
      <c r="CG3" s="29">
        <v>0</v>
      </c>
      <c r="CH3" s="29">
        <v>0</v>
      </c>
      <c r="CI3" s="29">
        <v>0</v>
      </c>
      <c r="CJ3" s="29">
        <v>0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29">
        <v>0</v>
      </c>
      <c r="CU3" s="29">
        <v>0</v>
      </c>
      <c r="CV3" s="29">
        <v>0</v>
      </c>
      <c r="CW3" s="29">
        <v>0</v>
      </c>
      <c r="CX3" s="29">
        <v>0</v>
      </c>
      <c r="CY3" s="29">
        <v>0</v>
      </c>
      <c r="CZ3" s="29">
        <v>0</v>
      </c>
      <c r="DA3" s="29">
        <v>0</v>
      </c>
      <c r="DB3" s="29">
        <v>0</v>
      </c>
      <c r="DC3" s="29">
        <v>0</v>
      </c>
      <c r="DD3" s="29">
        <v>0</v>
      </c>
      <c r="DE3" s="29">
        <v>0</v>
      </c>
      <c r="DF3" s="29">
        <v>0</v>
      </c>
      <c r="DG3" s="29">
        <v>0</v>
      </c>
      <c r="DH3" s="29">
        <v>0</v>
      </c>
      <c r="DI3" s="29">
        <v>0</v>
      </c>
      <c r="DJ3" s="29">
        <v>0</v>
      </c>
      <c r="DK3" s="29">
        <v>0</v>
      </c>
      <c r="DL3" s="29">
        <v>0</v>
      </c>
      <c r="DM3" s="29">
        <v>0</v>
      </c>
      <c r="DN3" s="29">
        <v>0</v>
      </c>
      <c r="DO3" s="29">
        <v>0</v>
      </c>
      <c r="DP3" s="29">
        <v>0</v>
      </c>
      <c r="DQ3" s="29">
        <v>0</v>
      </c>
      <c r="DR3" s="29">
        <v>0</v>
      </c>
      <c r="DS3" s="29">
        <v>0</v>
      </c>
      <c r="DT3" s="29">
        <v>0</v>
      </c>
      <c r="DU3" s="29">
        <v>0</v>
      </c>
      <c r="DV3" s="29">
        <v>0</v>
      </c>
      <c r="DW3" s="29">
        <v>0</v>
      </c>
      <c r="DX3" s="29">
        <v>0</v>
      </c>
      <c r="DY3" s="29">
        <v>0</v>
      </c>
      <c r="DZ3" s="29">
        <v>0</v>
      </c>
      <c r="EA3" s="29">
        <v>0</v>
      </c>
      <c r="EB3" s="29">
        <v>0</v>
      </c>
      <c r="EC3" s="29">
        <v>0</v>
      </c>
      <c r="ED3" s="29">
        <v>0</v>
      </c>
      <c r="EE3" s="29">
        <v>0</v>
      </c>
      <c r="EF3" s="29">
        <v>0</v>
      </c>
      <c r="EG3" s="29">
        <v>0</v>
      </c>
      <c r="EH3" s="29">
        <v>0</v>
      </c>
      <c r="EI3" s="29">
        <v>0</v>
      </c>
      <c r="EJ3" s="29">
        <v>0</v>
      </c>
      <c r="EK3" s="29">
        <v>0</v>
      </c>
      <c r="EL3" s="29">
        <v>0</v>
      </c>
      <c r="EM3" s="29">
        <v>0</v>
      </c>
      <c r="EN3" s="29">
        <v>0</v>
      </c>
      <c r="EO3" s="29">
        <v>0</v>
      </c>
      <c r="EP3" s="29">
        <v>0</v>
      </c>
      <c r="EQ3" s="29">
        <v>0</v>
      </c>
      <c r="ER3" s="29">
        <v>0</v>
      </c>
      <c r="ES3" s="29">
        <v>0</v>
      </c>
      <c r="ET3" s="29">
        <v>0</v>
      </c>
      <c r="EU3" s="29">
        <v>0</v>
      </c>
      <c r="EV3" s="29">
        <v>0</v>
      </c>
      <c r="EW3" s="29">
        <v>0</v>
      </c>
      <c r="EX3" s="29">
        <v>0</v>
      </c>
      <c r="EY3" s="29">
        <v>0</v>
      </c>
      <c r="EZ3" s="29">
        <v>0</v>
      </c>
      <c r="FA3" s="29">
        <v>0</v>
      </c>
      <c r="FB3" s="29">
        <v>0</v>
      </c>
      <c r="FC3" s="29">
        <v>0</v>
      </c>
      <c r="FD3" s="29">
        <v>0</v>
      </c>
      <c r="FE3" s="29">
        <v>0</v>
      </c>
      <c r="FF3" s="29">
        <v>0</v>
      </c>
      <c r="FG3" s="29">
        <v>0</v>
      </c>
      <c r="FH3" s="29">
        <v>0</v>
      </c>
      <c r="FI3" s="29">
        <v>0</v>
      </c>
      <c r="FJ3" s="29">
        <v>0</v>
      </c>
      <c r="FK3" s="29">
        <v>0</v>
      </c>
      <c r="FL3" s="29">
        <v>0</v>
      </c>
      <c r="FM3" s="29">
        <v>0</v>
      </c>
      <c r="FN3" s="29">
        <v>0</v>
      </c>
      <c r="FO3" s="29">
        <v>0</v>
      </c>
      <c r="FP3" s="29">
        <v>0</v>
      </c>
      <c r="FQ3" s="29">
        <v>0</v>
      </c>
      <c r="FR3" s="29">
        <v>0</v>
      </c>
      <c r="FS3" s="29">
        <v>0</v>
      </c>
      <c r="FT3" s="29">
        <v>0</v>
      </c>
      <c r="FU3" s="29">
        <v>0</v>
      </c>
      <c r="FV3" s="29">
        <v>0</v>
      </c>
      <c r="FW3" s="29">
        <v>0</v>
      </c>
      <c r="FX3" s="29">
        <v>0</v>
      </c>
      <c r="FY3" s="29">
        <v>0</v>
      </c>
      <c r="FZ3" s="29">
        <v>0</v>
      </c>
      <c r="GA3" s="29">
        <v>0</v>
      </c>
      <c r="GB3" s="29">
        <v>0</v>
      </c>
      <c r="GC3" s="29">
        <v>0</v>
      </c>
      <c r="GD3" s="29">
        <v>0</v>
      </c>
      <c r="GE3" s="29">
        <v>0</v>
      </c>
      <c r="GF3" s="29">
        <v>0</v>
      </c>
      <c r="GG3" s="29">
        <v>0</v>
      </c>
      <c r="GH3" s="29">
        <v>0</v>
      </c>
      <c r="GI3" s="29">
        <v>0</v>
      </c>
      <c r="GJ3" s="29">
        <v>0</v>
      </c>
      <c r="GK3" s="29">
        <v>0</v>
      </c>
      <c r="GL3" s="29">
        <v>0</v>
      </c>
      <c r="GM3" s="29">
        <v>0</v>
      </c>
      <c r="GN3" s="29">
        <v>0</v>
      </c>
      <c r="GO3" s="29">
        <v>0</v>
      </c>
      <c r="GP3" s="29">
        <v>0</v>
      </c>
      <c r="GQ3" s="29">
        <v>0</v>
      </c>
      <c r="GR3" s="29">
        <v>0</v>
      </c>
      <c r="GS3" s="29">
        <v>0</v>
      </c>
      <c r="GT3" s="29">
        <v>0</v>
      </c>
      <c r="GU3" s="29">
        <v>0</v>
      </c>
      <c r="GV3" s="29">
        <v>0</v>
      </c>
      <c r="GW3" s="29">
        <v>0</v>
      </c>
      <c r="GX3" s="29">
        <v>0</v>
      </c>
      <c r="GY3" s="29">
        <v>0</v>
      </c>
      <c r="GZ3" s="29">
        <v>11490873</v>
      </c>
      <c r="HA3">
        <f>BV3-BW3-BX3-CA3</f>
        <v>42350</v>
      </c>
    </row>
    <row r="4" spans="1:209" ht="15">
      <c r="A4" s="29" t="s">
        <v>214</v>
      </c>
      <c r="B4" s="29" t="s">
        <v>215</v>
      </c>
      <c r="C4" s="33">
        <v>42370</v>
      </c>
      <c r="D4" s="29" t="s">
        <v>94</v>
      </c>
      <c r="E4" s="29">
        <v>0</v>
      </c>
      <c r="F4" s="29">
        <v>0</v>
      </c>
      <c r="G4" s="29" t="s">
        <v>191</v>
      </c>
      <c r="H4" s="29" t="s">
        <v>192</v>
      </c>
      <c r="I4" s="29" t="s">
        <v>193</v>
      </c>
      <c r="J4" s="29" t="s">
        <v>194</v>
      </c>
      <c r="K4" s="29" t="s">
        <v>195</v>
      </c>
      <c r="L4" s="29" t="s">
        <v>195</v>
      </c>
      <c r="M4" s="29" t="s">
        <v>196</v>
      </c>
      <c r="N4" s="29"/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12130263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 t="s">
        <v>216</v>
      </c>
      <c r="AC4" s="29" t="s">
        <v>212</v>
      </c>
      <c r="AD4" s="29"/>
      <c r="AE4" s="29" t="s">
        <v>199</v>
      </c>
      <c r="AF4" s="29" t="s">
        <v>200</v>
      </c>
      <c r="AG4" s="29" t="s">
        <v>217</v>
      </c>
      <c r="AH4" s="29" t="s">
        <v>202</v>
      </c>
      <c r="AI4" s="29" t="s">
        <v>203</v>
      </c>
      <c r="AJ4" s="29" t="s">
        <v>203</v>
      </c>
      <c r="AK4" s="33">
        <v>42429</v>
      </c>
      <c r="AL4" s="29">
        <v>42350</v>
      </c>
      <c r="AM4" s="29" t="s">
        <v>204</v>
      </c>
      <c r="AN4" s="29">
        <v>0</v>
      </c>
      <c r="AO4" s="29">
        <v>2016</v>
      </c>
      <c r="AP4" s="29">
        <v>3</v>
      </c>
      <c r="AQ4" s="29">
        <v>0</v>
      </c>
      <c r="AR4" s="29"/>
      <c r="AS4" s="29" t="s">
        <v>70</v>
      </c>
      <c r="AT4" s="29" t="s">
        <v>71</v>
      </c>
      <c r="AU4" s="29" t="s">
        <v>72</v>
      </c>
      <c r="AV4" s="29"/>
      <c r="AW4" s="29"/>
      <c r="AX4" s="29">
        <v>0</v>
      </c>
      <c r="AY4" s="29"/>
      <c r="AZ4" s="29">
        <v>0</v>
      </c>
      <c r="BA4" s="29" t="s">
        <v>208</v>
      </c>
      <c r="BB4" s="29">
        <v>0</v>
      </c>
      <c r="BC4" s="29">
        <v>0</v>
      </c>
      <c r="BD4" s="29" t="s">
        <v>218</v>
      </c>
      <c r="BE4" s="29">
        <v>0</v>
      </c>
      <c r="BF4" s="29">
        <v>0</v>
      </c>
      <c r="BG4" s="29"/>
      <c r="BH4" s="29" t="s">
        <v>210</v>
      </c>
      <c r="BI4" s="29" t="s">
        <v>211</v>
      </c>
      <c r="BJ4" s="29" t="s">
        <v>212</v>
      </c>
      <c r="BK4" s="29"/>
      <c r="BL4" s="29"/>
      <c r="BM4" s="29"/>
      <c r="BN4" s="29">
        <v>0</v>
      </c>
      <c r="BO4" s="29" t="s">
        <v>213</v>
      </c>
      <c r="BP4" s="29">
        <v>0</v>
      </c>
      <c r="BQ4" s="29">
        <v>0</v>
      </c>
      <c r="BR4" s="29">
        <v>42350</v>
      </c>
      <c r="BS4" s="29">
        <v>0</v>
      </c>
      <c r="BT4" s="29">
        <v>0</v>
      </c>
      <c r="BU4" s="29">
        <v>0</v>
      </c>
      <c r="BV4" s="29">
        <v>42350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29">
        <v>0</v>
      </c>
      <c r="CU4" s="29">
        <v>0</v>
      </c>
      <c r="CV4" s="29">
        <v>0</v>
      </c>
      <c r="CW4" s="29">
        <v>0</v>
      </c>
      <c r="CX4" s="29">
        <v>0</v>
      </c>
      <c r="CY4" s="29">
        <v>0</v>
      </c>
      <c r="CZ4" s="29">
        <v>0</v>
      </c>
      <c r="DA4" s="29">
        <v>0</v>
      </c>
      <c r="DB4" s="29">
        <v>0</v>
      </c>
      <c r="DC4" s="29">
        <v>0</v>
      </c>
      <c r="DD4" s="29">
        <v>0</v>
      </c>
      <c r="DE4" s="29">
        <v>0</v>
      </c>
      <c r="DF4" s="29">
        <v>0</v>
      </c>
      <c r="DG4" s="29">
        <v>0</v>
      </c>
      <c r="DH4" s="29">
        <v>0</v>
      </c>
      <c r="DI4" s="29">
        <v>0</v>
      </c>
      <c r="DJ4" s="29">
        <v>0</v>
      </c>
      <c r="DK4" s="29">
        <v>0</v>
      </c>
      <c r="DL4" s="29">
        <v>0</v>
      </c>
      <c r="DM4" s="29">
        <v>0</v>
      </c>
      <c r="DN4" s="29">
        <v>0</v>
      </c>
      <c r="DO4" s="29">
        <v>0</v>
      </c>
      <c r="DP4" s="29">
        <v>0</v>
      </c>
      <c r="DQ4" s="29">
        <v>0</v>
      </c>
      <c r="DR4" s="29">
        <v>0</v>
      </c>
      <c r="DS4" s="29">
        <v>0</v>
      </c>
      <c r="DT4" s="29">
        <v>0</v>
      </c>
      <c r="DU4" s="29">
        <v>0</v>
      </c>
      <c r="DV4" s="29">
        <v>0</v>
      </c>
      <c r="DW4" s="29">
        <v>0</v>
      </c>
      <c r="DX4" s="29">
        <v>0</v>
      </c>
      <c r="DY4" s="29">
        <v>0</v>
      </c>
      <c r="DZ4" s="29">
        <v>0</v>
      </c>
      <c r="EA4" s="29">
        <v>0</v>
      </c>
      <c r="EB4" s="29">
        <v>0</v>
      </c>
      <c r="EC4" s="29">
        <v>0</v>
      </c>
      <c r="ED4" s="29">
        <v>0</v>
      </c>
      <c r="EE4" s="29">
        <v>0</v>
      </c>
      <c r="EF4" s="29">
        <v>0</v>
      </c>
      <c r="EG4" s="29">
        <v>0</v>
      </c>
      <c r="EH4" s="29">
        <v>0</v>
      </c>
      <c r="EI4" s="29">
        <v>0</v>
      </c>
      <c r="EJ4" s="29">
        <v>0</v>
      </c>
      <c r="EK4" s="29">
        <v>0</v>
      </c>
      <c r="EL4" s="29">
        <v>0</v>
      </c>
      <c r="EM4" s="29">
        <v>0</v>
      </c>
      <c r="EN4" s="29">
        <v>0</v>
      </c>
      <c r="EO4" s="29">
        <v>0</v>
      </c>
      <c r="EP4" s="29">
        <v>0</v>
      </c>
      <c r="EQ4" s="29">
        <v>0</v>
      </c>
      <c r="ER4" s="29">
        <v>0</v>
      </c>
      <c r="ES4" s="29">
        <v>0</v>
      </c>
      <c r="ET4" s="29">
        <v>0</v>
      </c>
      <c r="EU4" s="29">
        <v>0</v>
      </c>
      <c r="EV4" s="29">
        <v>0</v>
      </c>
      <c r="EW4" s="29">
        <v>0</v>
      </c>
      <c r="EX4" s="29">
        <v>0</v>
      </c>
      <c r="EY4" s="29">
        <v>0</v>
      </c>
      <c r="EZ4" s="29">
        <v>0</v>
      </c>
      <c r="FA4" s="29">
        <v>0</v>
      </c>
      <c r="FB4" s="29">
        <v>0</v>
      </c>
      <c r="FC4" s="29">
        <v>0</v>
      </c>
      <c r="FD4" s="29">
        <v>0</v>
      </c>
      <c r="FE4" s="29">
        <v>0</v>
      </c>
      <c r="FF4" s="29">
        <v>0</v>
      </c>
      <c r="FG4" s="29">
        <v>0</v>
      </c>
      <c r="FH4" s="29">
        <v>0</v>
      </c>
      <c r="FI4" s="29">
        <v>0</v>
      </c>
      <c r="FJ4" s="29">
        <v>0</v>
      </c>
      <c r="FK4" s="29">
        <v>0</v>
      </c>
      <c r="FL4" s="29">
        <v>0</v>
      </c>
      <c r="FM4" s="29">
        <v>0</v>
      </c>
      <c r="FN4" s="29">
        <v>0</v>
      </c>
      <c r="FO4" s="29">
        <v>0</v>
      </c>
      <c r="FP4" s="29">
        <v>0</v>
      </c>
      <c r="FQ4" s="29">
        <v>0</v>
      </c>
      <c r="FR4" s="29">
        <v>0</v>
      </c>
      <c r="FS4" s="29">
        <v>0</v>
      </c>
      <c r="FT4" s="29">
        <v>0</v>
      </c>
      <c r="FU4" s="29">
        <v>0</v>
      </c>
      <c r="FV4" s="29">
        <v>0</v>
      </c>
      <c r="FW4" s="29">
        <v>0</v>
      </c>
      <c r="FX4" s="29">
        <v>0</v>
      </c>
      <c r="FY4" s="29">
        <v>0</v>
      </c>
      <c r="FZ4" s="29">
        <v>0</v>
      </c>
      <c r="GA4" s="29">
        <v>0</v>
      </c>
      <c r="GB4" s="29">
        <v>0</v>
      </c>
      <c r="GC4" s="29">
        <v>0</v>
      </c>
      <c r="GD4" s="29">
        <v>0</v>
      </c>
      <c r="GE4" s="29">
        <v>0</v>
      </c>
      <c r="GF4" s="29">
        <v>0</v>
      </c>
      <c r="GG4" s="29">
        <v>0</v>
      </c>
      <c r="GH4" s="29">
        <v>0</v>
      </c>
      <c r="GI4" s="29">
        <v>0</v>
      </c>
      <c r="GJ4" s="29">
        <v>0</v>
      </c>
      <c r="GK4" s="29">
        <v>0</v>
      </c>
      <c r="GL4" s="29">
        <v>0</v>
      </c>
      <c r="GM4" s="29">
        <v>0</v>
      </c>
      <c r="GN4" s="29">
        <v>0</v>
      </c>
      <c r="GO4" s="29">
        <v>0</v>
      </c>
      <c r="GP4" s="29">
        <v>0</v>
      </c>
      <c r="GQ4" s="29">
        <v>0</v>
      </c>
      <c r="GR4" s="29">
        <v>0</v>
      </c>
      <c r="GS4" s="29">
        <v>0</v>
      </c>
      <c r="GT4" s="29">
        <v>0</v>
      </c>
      <c r="GU4" s="29">
        <v>0</v>
      </c>
      <c r="GV4" s="29">
        <v>0</v>
      </c>
      <c r="GW4" s="29">
        <v>0</v>
      </c>
      <c r="GX4" s="29">
        <v>0</v>
      </c>
      <c r="GY4" s="29">
        <v>0</v>
      </c>
      <c r="GZ4" s="29">
        <v>12130263</v>
      </c>
      <c r="HA4">
        <f aca="true" t="shared" si="0" ref="HA4:HA28">BV4-BW4-BX4-CA4</f>
        <v>42350</v>
      </c>
    </row>
    <row r="5" spans="1:209" ht="15">
      <c r="A5" s="29" t="s">
        <v>219</v>
      </c>
      <c r="B5" s="29" t="s">
        <v>220</v>
      </c>
      <c r="C5" s="33">
        <v>42370</v>
      </c>
      <c r="D5" s="29" t="s">
        <v>94</v>
      </c>
      <c r="E5" s="29">
        <v>0</v>
      </c>
      <c r="F5" s="29">
        <v>0</v>
      </c>
      <c r="G5" s="29" t="s">
        <v>191</v>
      </c>
      <c r="H5" s="29" t="s">
        <v>192</v>
      </c>
      <c r="I5" s="29" t="s">
        <v>193</v>
      </c>
      <c r="J5" s="29" t="s">
        <v>194</v>
      </c>
      <c r="K5" s="29" t="s">
        <v>195</v>
      </c>
      <c r="L5" s="29" t="s">
        <v>195</v>
      </c>
      <c r="M5" s="29" t="s">
        <v>196</v>
      </c>
      <c r="N5" s="29"/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13260140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 t="s">
        <v>216</v>
      </c>
      <c r="AC5" s="29" t="s">
        <v>212</v>
      </c>
      <c r="AD5" s="29"/>
      <c r="AE5" s="29" t="s">
        <v>199</v>
      </c>
      <c r="AF5" s="29" t="s">
        <v>200</v>
      </c>
      <c r="AG5" s="29" t="s">
        <v>221</v>
      </c>
      <c r="AH5" s="29" t="s">
        <v>202</v>
      </c>
      <c r="AI5" s="29" t="s">
        <v>203</v>
      </c>
      <c r="AJ5" s="29" t="s">
        <v>203</v>
      </c>
      <c r="AK5" s="33">
        <v>42429</v>
      </c>
      <c r="AL5" s="29">
        <v>42350</v>
      </c>
      <c r="AM5" s="29" t="s">
        <v>204</v>
      </c>
      <c r="AN5" s="29">
        <v>0</v>
      </c>
      <c r="AO5" s="29">
        <v>2016</v>
      </c>
      <c r="AP5" s="29">
        <v>3</v>
      </c>
      <c r="AQ5" s="29">
        <v>0</v>
      </c>
      <c r="AR5" s="29"/>
      <c r="AS5" s="29" t="s">
        <v>41</v>
      </c>
      <c r="AT5" s="29" t="s">
        <v>39</v>
      </c>
      <c r="AU5" s="29" t="s">
        <v>42</v>
      </c>
      <c r="AV5" s="29"/>
      <c r="AW5" s="29"/>
      <c r="AX5" s="29">
        <v>0</v>
      </c>
      <c r="AY5" s="29"/>
      <c r="AZ5" s="29">
        <v>0</v>
      </c>
      <c r="BA5" s="29" t="s">
        <v>208</v>
      </c>
      <c r="BB5" s="29">
        <v>0</v>
      </c>
      <c r="BC5" s="29">
        <v>0</v>
      </c>
      <c r="BD5" s="29" t="s">
        <v>218</v>
      </c>
      <c r="BE5" s="29">
        <v>0</v>
      </c>
      <c r="BF5" s="29">
        <v>0</v>
      </c>
      <c r="BG5" s="29"/>
      <c r="BH5" s="29" t="s">
        <v>210</v>
      </c>
      <c r="BI5" s="29" t="s">
        <v>211</v>
      </c>
      <c r="BJ5" s="29" t="s">
        <v>212</v>
      </c>
      <c r="BK5" s="29"/>
      <c r="BL5" s="29"/>
      <c r="BM5" s="29"/>
      <c r="BN5" s="29">
        <v>0</v>
      </c>
      <c r="BO5" s="29" t="s">
        <v>213</v>
      </c>
      <c r="BP5" s="29">
        <v>0</v>
      </c>
      <c r="BQ5" s="29">
        <v>0</v>
      </c>
      <c r="BR5" s="29">
        <v>42350</v>
      </c>
      <c r="BS5" s="29">
        <v>0</v>
      </c>
      <c r="BT5" s="29">
        <v>0</v>
      </c>
      <c r="BU5" s="29">
        <v>0</v>
      </c>
      <c r="BV5" s="29">
        <v>42350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29">
        <v>0</v>
      </c>
      <c r="CK5" s="29">
        <v>0</v>
      </c>
      <c r="CL5" s="29">
        <v>0</v>
      </c>
      <c r="CM5" s="29">
        <v>0</v>
      </c>
      <c r="CN5" s="29">
        <v>0</v>
      </c>
      <c r="CO5" s="29">
        <v>0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0</v>
      </c>
      <c r="CW5" s="29">
        <v>0</v>
      </c>
      <c r="CX5" s="29">
        <v>0</v>
      </c>
      <c r="CY5" s="29">
        <v>0</v>
      </c>
      <c r="CZ5" s="29">
        <v>0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0</v>
      </c>
      <c r="DG5" s="29">
        <v>0</v>
      </c>
      <c r="DH5" s="29">
        <v>0</v>
      </c>
      <c r="DI5" s="29">
        <v>0</v>
      </c>
      <c r="DJ5" s="29">
        <v>0</v>
      </c>
      <c r="DK5" s="29">
        <v>0</v>
      </c>
      <c r="DL5" s="29">
        <v>0</v>
      </c>
      <c r="DM5" s="29">
        <v>0</v>
      </c>
      <c r="DN5" s="29">
        <v>0</v>
      </c>
      <c r="DO5" s="29">
        <v>0</v>
      </c>
      <c r="DP5" s="29">
        <v>0</v>
      </c>
      <c r="DQ5" s="29">
        <v>0</v>
      </c>
      <c r="DR5" s="29">
        <v>0</v>
      </c>
      <c r="DS5" s="29">
        <v>0</v>
      </c>
      <c r="DT5" s="29">
        <v>0</v>
      </c>
      <c r="DU5" s="29">
        <v>0</v>
      </c>
      <c r="DV5" s="29">
        <v>0</v>
      </c>
      <c r="DW5" s="29">
        <v>0</v>
      </c>
      <c r="DX5" s="29">
        <v>0</v>
      </c>
      <c r="DY5" s="29">
        <v>0</v>
      </c>
      <c r="DZ5" s="29">
        <v>0</v>
      </c>
      <c r="EA5" s="29">
        <v>0</v>
      </c>
      <c r="EB5" s="29">
        <v>0</v>
      </c>
      <c r="EC5" s="29">
        <v>0</v>
      </c>
      <c r="ED5" s="29">
        <v>0</v>
      </c>
      <c r="EE5" s="29">
        <v>0</v>
      </c>
      <c r="EF5" s="29">
        <v>0</v>
      </c>
      <c r="EG5" s="29">
        <v>0</v>
      </c>
      <c r="EH5" s="29">
        <v>0</v>
      </c>
      <c r="EI5" s="29">
        <v>0</v>
      </c>
      <c r="EJ5" s="29">
        <v>0</v>
      </c>
      <c r="EK5" s="29">
        <v>0</v>
      </c>
      <c r="EL5" s="29">
        <v>0</v>
      </c>
      <c r="EM5" s="29">
        <v>0</v>
      </c>
      <c r="EN5" s="29">
        <v>0</v>
      </c>
      <c r="EO5" s="29">
        <v>0</v>
      </c>
      <c r="EP5" s="29">
        <v>0</v>
      </c>
      <c r="EQ5" s="29">
        <v>0</v>
      </c>
      <c r="ER5" s="29">
        <v>0</v>
      </c>
      <c r="ES5" s="29">
        <v>0</v>
      </c>
      <c r="ET5" s="29">
        <v>0</v>
      </c>
      <c r="EU5" s="29">
        <v>0</v>
      </c>
      <c r="EV5" s="29">
        <v>0</v>
      </c>
      <c r="EW5" s="29">
        <v>0</v>
      </c>
      <c r="EX5" s="29">
        <v>0</v>
      </c>
      <c r="EY5" s="29">
        <v>0</v>
      </c>
      <c r="EZ5" s="29">
        <v>0</v>
      </c>
      <c r="FA5" s="29">
        <v>0</v>
      </c>
      <c r="FB5" s="29">
        <v>0</v>
      </c>
      <c r="FC5" s="29">
        <v>0</v>
      </c>
      <c r="FD5" s="29">
        <v>0</v>
      </c>
      <c r="FE5" s="29">
        <v>0</v>
      </c>
      <c r="FF5" s="29">
        <v>0</v>
      </c>
      <c r="FG5" s="29">
        <v>0</v>
      </c>
      <c r="FH5" s="29">
        <v>0</v>
      </c>
      <c r="FI5" s="29">
        <v>0</v>
      </c>
      <c r="FJ5" s="29">
        <v>0</v>
      </c>
      <c r="FK5" s="29">
        <v>0</v>
      </c>
      <c r="FL5" s="29">
        <v>0</v>
      </c>
      <c r="FM5" s="29">
        <v>0</v>
      </c>
      <c r="FN5" s="29">
        <v>0</v>
      </c>
      <c r="FO5" s="29">
        <v>0</v>
      </c>
      <c r="FP5" s="29">
        <v>0</v>
      </c>
      <c r="FQ5" s="29">
        <v>0</v>
      </c>
      <c r="FR5" s="29">
        <v>0</v>
      </c>
      <c r="FS5" s="29">
        <v>0</v>
      </c>
      <c r="FT5" s="29">
        <v>0</v>
      </c>
      <c r="FU5" s="29">
        <v>0</v>
      </c>
      <c r="FV5" s="29">
        <v>0</v>
      </c>
      <c r="FW5" s="29">
        <v>0</v>
      </c>
      <c r="FX5" s="29">
        <v>0</v>
      </c>
      <c r="FY5" s="29">
        <v>0</v>
      </c>
      <c r="FZ5" s="29">
        <v>0</v>
      </c>
      <c r="GA5" s="29">
        <v>0</v>
      </c>
      <c r="GB5" s="29">
        <v>0</v>
      </c>
      <c r="GC5" s="29">
        <v>0</v>
      </c>
      <c r="GD5" s="29">
        <v>0</v>
      </c>
      <c r="GE5" s="29">
        <v>0</v>
      </c>
      <c r="GF5" s="29">
        <v>0</v>
      </c>
      <c r="GG5" s="29">
        <v>0</v>
      </c>
      <c r="GH5" s="29">
        <v>0</v>
      </c>
      <c r="GI5" s="29">
        <v>0</v>
      </c>
      <c r="GJ5" s="29">
        <v>0</v>
      </c>
      <c r="GK5" s="29">
        <v>0</v>
      </c>
      <c r="GL5" s="29">
        <v>0</v>
      </c>
      <c r="GM5" s="29">
        <v>0</v>
      </c>
      <c r="GN5" s="29">
        <v>0</v>
      </c>
      <c r="GO5" s="29">
        <v>0</v>
      </c>
      <c r="GP5" s="29">
        <v>0</v>
      </c>
      <c r="GQ5" s="29">
        <v>0</v>
      </c>
      <c r="GR5" s="29">
        <v>0</v>
      </c>
      <c r="GS5" s="29">
        <v>0</v>
      </c>
      <c r="GT5" s="29">
        <v>0</v>
      </c>
      <c r="GU5" s="29">
        <v>0</v>
      </c>
      <c r="GV5" s="29">
        <v>0</v>
      </c>
      <c r="GW5" s="29">
        <v>0</v>
      </c>
      <c r="GX5" s="29">
        <v>0</v>
      </c>
      <c r="GY5" s="29">
        <v>0</v>
      </c>
      <c r="GZ5" s="29">
        <v>13260140</v>
      </c>
      <c r="HA5">
        <f t="shared" si="0"/>
        <v>42350</v>
      </c>
    </row>
    <row r="6" spans="1:209" ht="15">
      <c r="A6" s="29" t="s">
        <v>222</v>
      </c>
      <c r="B6" s="29" t="s">
        <v>223</v>
      </c>
      <c r="C6" s="33">
        <v>42370</v>
      </c>
      <c r="D6" s="29" t="s">
        <v>94</v>
      </c>
      <c r="E6" s="29">
        <v>0</v>
      </c>
      <c r="F6" s="29">
        <v>0</v>
      </c>
      <c r="G6" s="29" t="s">
        <v>191</v>
      </c>
      <c r="H6" s="29" t="s">
        <v>224</v>
      </c>
      <c r="I6" s="29" t="s">
        <v>193</v>
      </c>
      <c r="J6" s="29" t="s">
        <v>225</v>
      </c>
      <c r="K6" s="29" t="s">
        <v>195</v>
      </c>
      <c r="L6" s="29" t="s">
        <v>195</v>
      </c>
      <c r="M6" s="29" t="s">
        <v>196</v>
      </c>
      <c r="N6" s="29"/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13443087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 t="s">
        <v>197</v>
      </c>
      <c r="AC6" s="29" t="s">
        <v>226</v>
      </c>
      <c r="AD6" s="29"/>
      <c r="AE6" s="29" t="s">
        <v>199</v>
      </c>
      <c r="AF6" s="29" t="s">
        <v>200</v>
      </c>
      <c r="AG6" s="29" t="s">
        <v>227</v>
      </c>
      <c r="AH6" s="29" t="s">
        <v>202</v>
      </c>
      <c r="AI6" s="29" t="s">
        <v>203</v>
      </c>
      <c r="AJ6" s="29" t="s">
        <v>203</v>
      </c>
      <c r="AK6" s="33">
        <v>42429</v>
      </c>
      <c r="AL6" s="29">
        <v>42350</v>
      </c>
      <c r="AM6" s="29" t="s">
        <v>204</v>
      </c>
      <c r="AN6" s="29">
        <v>0</v>
      </c>
      <c r="AO6" s="29">
        <v>2016</v>
      </c>
      <c r="AP6" s="29">
        <v>3</v>
      </c>
      <c r="AQ6" s="29">
        <v>0</v>
      </c>
      <c r="AR6" s="29"/>
      <c r="AS6" s="29" t="s">
        <v>53</v>
      </c>
      <c r="AT6" s="29" t="s">
        <v>54</v>
      </c>
      <c r="AU6" s="29" t="s">
        <v>55</v>
      </c>
      <c r="AV6" s="29"/>
      <c r="AW6" s="29"/>
      <c r="AX6" s="29">
        <v>0</v>
      </c>
      <c r="AY6" s="29"/>
      <c r="AZ6" s="29">
        <v>0</v>
      </c>
      <c r="BA6" s="29" t="s">
        <v>208</v>
      </c>
      <c r="BB6" s="29">
        <v>0</v>
      </c>
      <c r="BC6" s="29">
        <v>0</v>
      </c>
      <c r="BD6" s="29" t="s">
        <v>218</v>
      </c>
      <c r="BE6" s="29">
        <v>0</v>
      </c>
      <c r="BF6" s="29">
        <v>0</v>
      </c>
      <c r="BG6" s="29"/>
      <c r="BH6" s="29" t="s">
        <v>210</v>
      </c>
      <c r="BI6" s="29" t="s">
        <v>211</v>
      </c>
      <c r="BJ6" s="29" t="s">
        <v>212</v>
      </c>
      <c r="BK6" s="29"/>
      <c r="BL6" s="29"/>
      <c r="BM6" s="29"/>
      <c r="BN6" s="29">
        <v>0</v>
      </c>
      <c r="BO6" s="29" t="s">
        <v>213</v>
      </c>
      <c r="BP6" s="29">
        <v>0</v>
      </c>
      <c r="BQ6" s="29">
        <v>0</v>
      </c>
      <c r="BR6" s="29">
        <v>42350</v>
      </c>
      <c r="BS6" s="29">
        <v>0</v>
      </c>
      <c r="BT6" s="29">
        <v>0</v>
      </c>
      <c r="BU6" s="29">
        <v>0</v>
      </c>
      <c r="BV6" s="29">
        <v>42350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</v>
      </c>
      <c r="CL6" s="29">
        <v>0</v>
      </c>
      <c r="CM6" s="29">
        <v>0</v>
      </c>
      <c r="CN6" s="29">
        <v>0</v>
      </c>
      <c r="CO6" s="29">
        <v>0</v>
      </c>
      <c r="CP6" s="29">
        <v>0</v>
      </c>
      <c r="CQ6" s="29">
        <v>0</v>
      </c>
      <c r="CR6" s="29">
        <v>0</v>
      </c>
      <c r="CS6" s="29">
        <v>0</v>
      </c>
      <c r="CT6" s="29">
        <v>0</v>
      </c>
      <c r="CU6" s="29">
        <v>0</v>
      </c>
      <c r="CV6" s="29">
        <v>0</v>
      </c>
      <c r="CW6" s="29">
        <v>0</v>
      </c>
      <c r="CX6" s="29">
        <v>0</v>
      </c>
      <c r="CY6" s="29">
        <v>0</v>
      </c>
      <c r="CZ6" s="29">
        <v>0</v>
      </c>
      <c r="DA6" s="29">
        <v>0</v>
      </c>
      <c r="DB6" s="29">
        <v>0</v>
      </c>
      <c r="DC6" s="29">
        <v>0</v>
      </c>
      <c r="DD6" s="29">
        <v>0</v>
      </c>
      <c r="DE6" s="29">
        <v>0</v>
      </c>
      <c r="DF6" s="29">
        <v>0</v>
      </c>
      <c r="DG6" s="29">
        <v>0</v>
      </c>
      <c r="DH6" s="29">
        <v>0</v>
      </c>
      <c r="DI6" s="29">
        <v>0</v>
      </c>
      <c r="DJ6" s="29">
        <v>0</v>
      </c>
      <c r="DK6" s="29">
        <v>0</v>
      </c>
      <c r="DL6" s="29">
        <v>0</v>
      </c>
      <c r="DM6" s="29">
        <v>0</v>
      </c>
      <c r="DN6" s="29">
        <v>0</v>
      </c>
      <c r="DO6" s="29">
        <v>0</v>
      </c>
      <c r="DP6" s="29">
        <v>0</v>
      </c>
      <c r="DQ6" s="29">
        <v>0</v>
      </c>
      <c r="DR6" s="29">
        <v>0</v>
      </c>
      <c r="DS6" s="29">
        <v>0</v>
      </c>
      <c r="DT6" s="29">
        <v>0</v>
      </c>
      <c r="DU6" s="29">
        <v>0</v>
      </c>
      <c r="DV6" s="29">
        <v>0</v>
      </c>
      <c r="DW6" s="29">
        <v>0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29">
        <v>0</v>
      </c>
      <c r="ED6" s="29">
        <v>0</v>
      </c>
      <c r="EE6" s="29">
        <v>0</v>
      </c>
      <c r="EF6" s="29">
        <v>0</v>
      </c>
      <c r="EG6" s="29">
        <v>0</v>
      </c>
      <c r="EH6" s="29">
        <v>0</v>
      </c>
      <c r="EI6" s="29">
        <v>0</v>
      </c>
      <c r="EJ6" s="29">
        <v>0</v>
      </c>
      <c r="EK6" s="29">
        <v>0</v>
      </c>
      <c r="EL6" s="29">
        <v>0</v>
      </c>
      <c r="EM6" s="29">
        <v>0</v>
      </c>
      <c r="EN6" s="29">
        <v>0</v>
      </c>
      <c r="EO6" s="29">
        <v>0</v>
      </c>
      <c r="EP6" s="29">
        <v>0</v>
      </c>
      <c r="EQ6" s="29">
        <v>0</v>
      </c>
      <c r="ER6" s="29">
        <v>0</v>
      </c>
      <c r="ES6" s="29">
        <v>0</v>
      </c>
      <c r="ET6" s="29">
        <v>0</v>
      </c>
      <c r="EU6" s="29">
        <v>0</v>
      </c>
      <c r="EV6" s="29">
        <v>0</v>
      </c>
      <c r="EW6" s="29">
        <v>0</v>
      </c>
      <c r="EX6" s="29">
        <v>0</v>
      </c>
      <c r="EY6" s="29">
        <v>0</v>
      </c>
      <c r="EZ6" s="29">
        <v>0</v>
      </c>
      <c r="FA6" s="29">
        <v>0</v>
      </c>
      <c r="FB6" s="29">
        <v>0</v>
      </c>
      <c r="FC6" s="29">
        <v>0</v>
      </c>
      <c r="FD6" s="29">
        <v>0</v>
      </c>
      <c r="FE6" s="29">
        <v>0</v>
      </c>
      <c r="FF6" s="29">
        <v>0</v>
      </c>
      <c r="FG6" s="29">
        <v>0</v>
      </c>
      <c r="FH6" s="29">
        <v>0</v>
      </c>
      <c r="FI6" s="29">
        <v>0</v>
      </c>
      <c r="FJ6" s="29">
        <v>0</v>
      </c>
      <c r="FK6" s="29">
        <v>0</v>
      </c>
      <c r="FL6" s="29">
        <v>0</v>
      </c>
      <c r="FM6" s="29">
        <v>0</v>
      </c>
      <c r="FN6" s="29">
        <v>0</v>
      </c>
      <c r="FO6" s="29">
        <v>0</v>
      </c>
      <c r="FP6" s="29">
        <v>0</v>
      </c>
      <c r="FQ6" s="29">
        <v>0</v>
      </c>
      <c r="FR6" s="29">
        <v>0</v>
      </c>
      <c r="FS6" s="29">
        <v>0</v>
      </c>
      <c r="FT6" s="29">
        <v>0</v>
      </c>
      <c r="FU6" s="29">
        <v>0</v>
      </c>
      <c r="FV6" s="29">
        <v>0</v>
      </c>
      <c r="FW6" s="29">
        <v>0</v>
      </c>
      <c r="FX6" s="29">
        <v>0</v>
      </c>
      <c r="FY6" s="29">
        <v>0</v>
      </c>
      <c r="FZ6" s="29">
        <v>0</v>
      </c>
      <c r="GA6" s="29">
        <v>0</v>
      </c>
      <c r="GB6" s="29">
        <v>0</v>
      </c>
      <c r="GC6" s="29">
        <v>0</v>
      </c>
      <c r="GD6" s="29">
        <v>0</v>
      </c>
      <c r="GE6" s="29">
        <v>0</v>
      </c>
      <c r="GF6" s="29">
        <v>0</v>
      </c>
      <c r="GG6" s="29">
        <v>0</v>
      </c>
      <c r="GH6" s="29">
        <v>0</v>
      </c>
      <c r="GI6" s="29">
        <v>0</v>
      </c>
      <c r="GJ6" s="29">
        <v>0</v>
      </c>
      <c r="GK6" s="29">
        <v>0</v>
      </c>
      <c r="GL6" s="29">
        <v>0</v>
      </c>
      <c r="GM6" s="29">
        <v>0</v>
      </c>
      <c r="GN6" s="29">
        <v>0</v>
      </c>
      <c r="GO6" s="29">
        <v>0</v>
      </c>
      <c r="GP6" s="29">
        <v>0</v>
      </c>
      <c r="GQ6" s="29">
        <v>0</v>
      </c>
      <c r="GR6" s="29">
        <v>0</v>
      </c>
      <c r="GS6" s="29">
        <v>0</v>
      </c>
      <c r="GT6" s="29">
        <v>0</v>
      </c>
      <c r="GU6" s="29">
        <v>0</v>
      </c>
      <c r="GV6" s="29">
        <v>0</v>
      </c>
      <c r="GW6" s="29">
        <v>0</v>
      </c>
      <c r="GX6" s="29">
        <v>0</v>
      </c>
      <c r="GY6" s="29">
        <v>0</v>
      </c>
      <c r="GZ6" s="29">
        <v>13443087</v>
      </c>
      <c r="HA6">
        <f t="shared" si="0"/>
        <v>42350</v>
      </c>
    </row>
    <row r="7" spans="1:209" ht="15">
      <c r="A7" s="29" t="s">
        <v>228</v>
      </c>
      <c r="B7" s="29" t="s">
        <v>229</v>
      </c>
      <c r="C7" s="33">
        <v>42370</v>
      </c>
      <c r="D7" s="29" t="s">
        <v>95</v>
      </c>
      <c r="E7" s="29">
        <v>0</v>
      </c>
      <c r="F7" s="29">
        <v>0</v>
      </c>
      <c r="G7" s="29" t="s">
        <v>191</v>
      </c>
      <c r="H7" s="29" t="s">
        <v>192</v>
      </c>
      <c r="I7" s="29" t="s">
        <v>193</v>
      </c>
      <c r="J7" s="29" t="s">
        <v>230</v>
      </c>
      <c r="K7" s="29" t="s">
        <v>195</v>
      </c>
      <c r="L7" s="29" t="s">
        <v>195</v>
      </c>
      <c r="M7" s="29" t="s">
        <v>196</v>
      </c>
      <c r="N7" s="29"/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13457984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 t="s">
        <v>216</v>
      </c>
      <c r="AC7" s="29" t="s">
        <v>231</v>
      </c>
      <c r="AD7" s="29"/>
      <c r="AE7" s="29" t="s">
        <v>199</v>
      </c>
      <c r="AF7" s="29" t="s">
        <v>200</v>
      </c>
      <c r="AG7" s="29" t="s">
        <v>232</v>
      </c>
      <c r="AH7" s="29" t="s">
        <v>233</v>
      </c>
      <c r="AI7" s="29" t="s">
        <v>203</v>
      </c>
      <c r="AJ7" s="29" t="s">
        <v>203</v>
      </c>
      <c r="AK7" s="33">
        <v>42409</v>
      </c>
      <c r="AL7" s="29">
        <v>35438</v>
      </c>
      <c r="AM7" s="29" t="s">
        <v>218</v>
      </c>
      <c r="AN7" s="29">
        <v>0</v>
      </c>
      <c r="AO7" s="29">
        <v>2016</v>
      </c>
      <c r="AP7" s="29">
        <v>3</v>
      </c>
      <c r="AQ7" s="29">
        <v>0</v>
      </c>
      <c r="AR7" s="29"/>
      <c r="AS7" s="29" t="s">
        <v>47</v>
      </c>
      <c r="AT7" s="29" t="s">
        <v>48</v>
      </c>
      <c r="AU7" s="29" t="s">
        <v>49</v>
      </c>
      <c r="AV7" s="29"/>
      <c r="AW7" s="29"/>
      <c r="AX7" s="29">
        <v>0</v>
      </c>
      <c r="AY7" s="29"/>
      <c r="AZ7" s="29">
        <v>0</v>
      </c>
      <c r="BA7" s="29" t="s">
        <v>208</v>
      </c>
      <c r="BB7" s="29">
        <v>0</v>
      </c>
      <c r="BC7" s="29">
        <v>0</v>
      </c>
      <c r="BD7" s="29" t="s">
        <v>209</v>
      </c>
      <c r="BE7" s="29">
        <v>0</v>
      </c>
      <c r="BF7" s="29">
        <v>0</v>
      </c>
      <c r="BG7" s="29"/>
      <c r="BH7" s="29" t="s">
        <v>210</v>
      </c>
      <c r="BI7" s="29" t="s">
        <v>211</v>
      </c>
      <c r="BJ7" s="29" t="s">
        <v>212</v>
      </c>
      <c r="BK7" s="29"/>
      <c r="BL7" s="29"/>
      <c r="BM7" s="29"/>
      <c r="BN7" s="29">
        <v>0</v>
      </c>
      <c r="BO7" s="29" t="s">
        <v>213</v>
      </c>
      <c r="BP7" s="29">
        <v>0</v>
      </c>
      <c r="BQ7" s="29">
        <v>0</v>
      </c>
      <c r="BR7" s="29">
        <v>35438</v>
      </c>
      <c r="BS7" s="29">
        <v>0</v>
      </c>
      <c r="BT7" s="29">
        <v>0</v>
      </c>
      <c r="BU7" s="29">
        <v>0</v>
      </c>
      <c r="BV7" s="29">
        <v>35438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29">
        <v>0</v>
      </c>
      <c r="CL7" s="29">
        <v>0</v>
      </c>
      <c r="CM7" s="29">
        <v>0</v>
      </c>
      <c r="CN7" s="29">
        <v>0</v>
      </c>
      <c r="CO7" s="29">
        <v>0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29">
        <v>0</v>
      </c>
      <c r="DD7" s="29">
        <v>0</v>
      </c>
      <c r="DE7" s="29">
        <v>0</v>
      </c>
      <c r="DF7" s="29">
        <v>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29">
        <v>0</v>
      </c>
      <c r="DM7" s="29">
        <v>0</v>
      </c>
      <c r="DN7" s="29">
        <v>0</v>
      </c>
      <c r="DO7" s="29">
        <v>0</v>
      </c>
      <c r="DP7" s="29">
        <v>0</v>
      </c>
      <c r="DQ7" s="29">
        <v>0</v>
      </c>
      <c r="DR7" s="29">
        <v>0</v>
      </c>
      <c r="DS7" s="29">
        <v>0</v>
      </c>
      <c r="DT7" s="29">
        <v>0</v>
      </c>
      <c r="DU7" s="29">
        <v>0</v>
      </c>
      <c r="DV7" s="29">
        <v>0</v>
      </c>
      <c r="DW7" s="29">
        <v>0</v>
      </c>
      <c r="DX7" s="29">
        <v>0</v>
      </c>
      <c r="DY7" s="29">
        <v>0</v>
      </c>
      <c r="DZ7" s="29">
        <v>0</v>
      </c>
      <c r="EA7" s="29">
        <v>0</v>
      </c>
      <c r="EB7" s="29">
        <v>0</v>
      </c>
      <c r="EC7" s="29">
        <v>0</v>
      </c>
      <c r="ED7" s="29">
        <v>0</v>
      </c>
      <c r="EE7" s="29">
        <v>0</v>
      </c>
      <c r="EF7" s="29">
        <v>0</v>
      </c>
      <c r="EG7" s="29">
        <v>0</v>
      </c>
      <c r="EH7" s="29">
        <v>0</v>
      </c>
      <c r="EI7" s="29">
        <v>0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29">
        <v>0</v>
      </c>
      <c r="EP7" s="29">
        <v>0</v>
      </c>
      <c r="EQ7" s="29">
        <v>0</v>
      </c>
      <c r="ER7" s="29">
        <v>0</v>
      </c>
      <c r="ES7" s="29">
        <v>0</v>
      </c>
      <c r="ET7" s="29">
        <v>0</v>
      </c>
      <c r="EU7" s="29">
        <v>0</v>
      </c>
      <c r="EV7" s="29">
        <v>0</v>
      </c>
      <c r="EW7" s="29">
        <v>0</v>
      </c>
      <c r="EX7" s="29">
        <v>0</v>
      </c>
      <c r="EY7" s="29">
        <v>0</v>
      </c>
      <c r="EZ7" s="29">
        <v>0</v>
      </c>
      <c r="FA7" s="29">
        <v>0</v>
      </c>
      <c r="FB7" s="29">
        <v>0</v>
      </c>
      <c r="FC7" s="29">
        <v>0</v>
      </c>
      <c r="FD7" s="29">
        <v>0</v>
      </c>
      <c r="FE7" s="29">
        <v>0</v>
      </c>
      <c r="FF7" s="29">
        <v>0</v>
      </c>
      <c r="FG7" s="29">
        <v>0</v>
      </c>
      <c r="FH7" s="29">
        <v>0</v>
      </c>
      <c r="FI7" s="29">
        <v>0</v>
      </c>
      <c r="FJ7" s="29">
        <v>0</v>
      </c>
      <c r="FK7" s="29">
        <v>0</v>
      </c>
      <c r="FL7" s="29">
        <v>0</v>
      </c>
      <c r="FM7" s="29">
        <v>0</v>
      </c>
      <c r="FN7" s="29">
        <v>0</v>
      </c>
      <c r="FO7" s="29">
        <v>0</v>
      </c>
      <c r="FP7" s="29">
        <v>0</v>
      </c>
      <c r="FQ7" s="29">
        <v>0</v>
      </c>
      <c r="FR7" s="29">
        <v>0</v>
      </c>
      <c r="FS7" s="29">
        <v>0</v>
      </c>
      <c r="FT7" s="29">
        <v>0</v>
      </c>
      <c r="FU7" s="29">
        <v>0</v>
      </c>
      <c r="FV7" s="29">
        <v>0</v>
      </c>
      <c r="FW7" s="29">
        <v>0</v>
      </c>
      <c r="FX7" s="29">
        <v>0</v>
      </c>
      <c r="FY7" s="29">
        <v>0</v>
      </c>
      <c r="FZ7" s="29">
        <v>0</v>
      </c>
      <c r="GA7" s="29">
        <v>0</v>
      </c>
      <c r="GB7" s="29">
        <v>0</v>
      </c>
      <c r="GC7" s="29">
        <v>0</v>
      </c>
      <c r="GD7" s="29">
        <v>0</v>
      </c>
      <c r="GE7" s="29">
        <v>0</v>
      </c>
      <c r="GF7" s="29">
        <v>0</v>
      </c>
      <c r="GG7" s="29">
        <v>0</v>
      </c>
      <c r="GH7" s="29">
        <v>0</v>
      </c>
      <c r="GI7" s="29">
        <v>0</v>
      </c>
      <c r="GJ7" s="29">
        <v>0</v>
      </c>
      <c r="GK7" s="29">
        <v>0</v>
      </c>
      <c r="GL7" s="29">
        <v>0</v>
      </c>
      <c r="GM7" s="29">
        <v>0</v>
      </c>
      <c r="GN7" s="29">
        <v>0</v>
      </c>
      <c r="GO7" s="29">
        <v>0</v>
      </c>
      <c r="GP7" s="29">
        <v>0</v>
      </c>
      <c r="GQ7" s="29">
        <v>0</v>
      </c>
      <c r="GR7" s="29">
        <v>0</v>
      </c>
      <c r="GS7" s="29">
        <v>0</v>
      </c>
      <c r="GT7" s="29">
        <v>0</v>
      </c>
      <c r="GU7" s="29">
        <v>0</v>
      </c>
      <c r="GV7" s="29">
        <v>0</v>
      </c>
      <c r="GW7" s="29">
        <v>0</v>
      </c>
      <c r="GX7" s="29">
        <v>0</v>
      </c>
      <c r="GY7" s="29">
        <v>0</v>
      </c>
      <c r="GZ7" s="29">
        <v>13457984</v>
      </c>
      <c r="HA7">
        <f t="shared" si="0"/>
        <v>35438</v>
      </c>
    </row>
    <row r="8" spans="1:209" ht="15">
      <c r="A8" s="29" t="s">
        <v>234</v>
      </c>
      <c r="B8" s="29" t="s">
        <v>235</v>
      </c>
      <c r="C8" s="33">
        <v>42370</v>
      </c>
      <c r="D8" s="29" t="s">
        <v>94</v>
      </c>
      <c r="E8" s="29">
        <v>0</v>
      </c>
      <c r="F8" s="29">
        <v>0</v>
      </c>
      <c r="G8" s="29" t="s">
        <v>191</v>
      </c>
      <c r="H8" s="29" t="s">
        <v>224</v>
      </c>
      <c r="I8" s="29" t="s">
        <v>193</v>
      </c>
      <c r="J8" s="29" t="s">
        <v>230</v>
      </c>
      <c r="K8" s="29" t="s">
        <v>195</v>
      </c>
      <c r="L8" s="29" t="s">
        <v>195</v>
      </c>
      <c r="M8" s="29" t="s">
        <v>196</v>
      </c>
      <c r="N8" s="29"/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15605528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 t="s">
        <v>216</v>
      </c>
      <c r="AC8" s="29" t="s">
        <v>212</v>
      </c>
      <c r="AD8" s="29"/>
      <c r="AE8" s="29" t="s">
        <v>199</v>
      </c>
      <c r="AF8" s="29" t="s">
        <v>200</v>
      </c>
      <c r="AG8" s="29" t="s">
        <v>236</v>
      </c>
      <c r="AH8" s="29" t="s">
        <v>202</v>
      </c>
      <c r="AI8" s="29" t="s">
        <v>203</v>
      </c>
      <c r="AJ8" s="29" t="s">
        <v>203</v>
      </c>
      <c r="AK8" s="33">
        <v>42429</v>
      </c>
      <c r="AL8" s="29">
        <v>42350</v>
      </c>
      <c r="AM8" s="29" t="s">
        <v>204</v>
      </c>
      <c r="AN8" s="29">
        <v>0</v>
      </c>
      <c r="AO8" s="29">
        <v>2016</v>
      </c>
      <c r="AP8" s="29">
        <v>3</v>
      </c>
      <c r="AQ8" s="29">
        <v>0</v>
      </c>
      <c r="AR8" s="29"/>
      <c r="AS8" s="29" t="s">
        <v>50</v>
      </c>
      <c r="AT8" s="29" t="s">
        <v>51</v>
      </c>
      <c r="AU8" s="29" t="s">
        <v>52</v>
      </c>
      <c r="AV8" s="29"/>
      <c r="AW8" s="29"/>
      <c r="AX8" s="29">
        <v>0</v>
      </c>
      <c r="AY8" s="29"/>
      <c r="AZ8" s="29">
        <v>0</v>
      </c>
      <c r="BA8" s="29" t="s">
        <v>208</v>
      </c>
      <c r="BB8" s="29">
        <v>0</v>
      </c>
      <c r="BC8" s="29">
        <v>0</v>
      </c>
      <c r="BD8" s="29" t="s">
        <v>218</v>
      </c>
      <c r="BE8" s="29">
        <v>0</v>
      </c>
      <c r="BF8" s="29">
        <v>0</v>
      </c>
      <c r="BG8" s="29"/>
      <c r="BH8" s="29" t="s">
        <v>210</v>
      </c>
      <c r="BI8" s="29" t="s">
        <v>211</v>
      </c>
      <c r="BJ8" s="29" t="s">
        <v>212</v>
      </c>
      <c r="BK8" s="29"/>
      <c r="BL8" s="29"/>
      <c r="BM8" s="29"/>
      <c r="BN8" s="29">
        <v>0</v>
      </c>
      <c r="BO8" s="29" t="s">
        <v>213</v>
      </c>
      <c r="BP8" s="29">
        <v>0</v>
      </c>
      <c r="BQ8" s="29">
        <v>0</v>
      </c>
      <c r="BR8" s="29">
        <v>42350</v>
      </c>
      <c r="BS8" s="29">
        <v>0</v>
      </c>
      <c r="BT8" s="29">
        <v>0</v>
      </c>
      <c r="BU8" s="29">
        <v>0</v>
      </c>
      <c r="BV8" s="29">
        <v>42350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>
        <v>0</v>
      </c>
      <c r="DG8" s="29">
        <v>0</v>
      </c>
      <c r="DH8" s="29">
        <v>0</v>
      </c>
      <c r="DI8" s="29">
        <v>0</v>
      </c>
      <c r="DJ8" s="29">
        <v>0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29">
        <v>0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29">
        <v>0</v>
      </c>
      <c r="DW8" s="29">
        <v>0</v>
      </c>
      <c r="DX8" s="29">
        <v>0</v>
      </c>
      <c r="DY8" s="29">
        <v>0</v>
      </c>
      <c r="DZ8" s="29">
        <v>0</v>
      </c>
      <c r="EA8" s="29">
        <v>0</v>
      </c>
      <c r="EB8" s="29">
        <v>0</v>
      </c>
      <c r="EC8" s="29">
        <v>0</v>
      </c>
      <c r="ED8" s="29">
        <v>0</v>
      </c>
      <c r="EE8" s="29">
        <v>0</v>
      </c>
      <c r="EF8" s="29">
        <v>0</v>
      </c>
      <c r="EG8" s="29">
        <v>0</v>
      </c>
      <c r="EH8" s="29">
        <v>0</v>
      </c>
      <c r="EI8" s="29">
        <v>0</v>
      </c>
      <c r="EJ8" s="29">
        <v>0</v>
      </c>
      <c r="EK8" s="29">
        <v>0</v>
      </c>
      <c r="EL8" s="29">
        <v>0</v>
      </c>
      <c r="EM8" s="29">
        <v>0</v>
      </c>
      <c r="EN8" s="29">
        <v>0</v>
      </c>
      <c r="EO8" s="29">
        <v>0</v>
      </c>
      <c r="EP8" s="29">
        <v>0</v>
      </c>
      <c r="EQ8" s="29">
        <v>0</v>
      </c>
      <c r="ER8" s="29">
        <v>0</v>
      </c>
      <c r="ES8" s="29">
        <v>0</v>
      </c>
      <c r="ET8" s="29">
        <v>0</v>
      </c>
      <c r="EU8" s="29">
        <v>0</v>
      </c>
      <c r="EV8" s="29">
        <v>0</v>
      </c>
      <c r="EW8" s="29">
        <v>0</v>
      </c>
      <c r="EX8" s="29">
        <v>0</v>
      </c>
      <c r="EY8" s="29">
        <v>0</v>
      </c>
      <c r="EZ8" s="29">
        <v>0</v>
      </c>
      <c r="FA8" s="29">
        <v>0</v>
      </c>
      <c r="FB8" s="29">
        <v>0</v>
      </c>
      <c r="FC8" s="29">
        <v>0</v>
      </c>
      <c r="FD8" s="29">
        <v>0</v>
      </c>
      <c r="FE8" s="29">
        <v>0</v>
      </c>
      <c r="FF8" s="29">
        <v>0</v>
      </c>
      <c r="FG8" s="29">
        <v>0</v>
      </c>
      <c r="FH8" s="29">
        <v>0</v>
      </c>
      <c r="FI8" s="29">
        <v>0</v>
      </c>
      <c r="FJ8" s="29">
        <v>0</v>
      </c>
      <c r="FK8" s="29">
        <v>0</v>
      </c>
      <c r="FL8" s="29">
        <v>0</v>
      </c>
      <c r="FM8" s="29">
        <v>0</v>
      </c>
      <c r="FN8" s="29">
        <v>0</v>
      </c>
      <c r="FO8" s="29">
        <v>0</v>
      </c>
      <c r="FP8" s="29">
        <v>0</v>
      </c>
      <c r="FQ8" s="29">
        <v>0</v>
      </c>
      <c r="FR8" s="29">
        <v>0</v>
      </c>
      <c r="FS8" s="29">
        <v>0</v>
      </c>
      <c r="FT8" s="29">
        <v>0</v>
      </c>
      <c r="FU8" s="29">
        <v>0</v>
      </c>
      <c r="FV8" s="29">
        <v>0</v>
      </c>
      <c r="FW8" s="29">
        <v>0</v>
      </c>
      <c r="FX8" s="29">
        <v>0</v>
      </c>
      <c r="FY8" s="29">
        <v>0</v>
      </c>
      <c r="FZ8" s="29">
        <v>0</v>
      </c>
      <c r="GA8" s="29">
        <v>0</v>
      </c>
      <c r="GB8" s="29">
        <v>0</v>
      </c>
      <c r="GC8" s="29">
        <v>0</v>
      </c>
      <c r="GD8" s="29">
        <v>0</v>
      </c>
      <c r="GE8" s="29">
        <v>0</v>
      </c>
      <c r="GF8" s="29">
        <v>0</v>
      </c>
      <c r="GG8" s="29">
        <v>0</v>
      </c>
      <c r="GH8" s="29">
        <v>0</v>
      </c>
      <c r="GI8" s="29">
        <v>0</v>
      </c>
      <c r="GJ8" s="29">
        <v>0</v>
      </c>
      <c r="GK8" s="29">
        <v>0</v>
      </c>
      <c r="GL8" s="29">
        <v>0</v>
      </c>
      <c r="GM8" s="29">
        <v>0</v>
      </c>
      <c r="GN8" s="29">
        <v>0</v>
      </c>
      <c r="GO8" s="29">
        <v>0</v>
      </c>
      <c r="GP8" s="29">
        <v>0</v>
      </c>
      <c r="GQ8" s="29">
        <v>0</v>
      </c>
      <c r="GR8" s="29">
        <v>0</v>
      </c>
      <c r="GS8" s="29">
        <v>0</v>
      </c>
      <c r="GT8" s="29">
        <v>0</v>
      </c>
      <c r="GU8" s="29">
        <v>0</v>
      </c>
      <c r="GV8" s="29">
        <v>0</v>
      </c>
      <c r="GW8" s="29">
        <v>0</v>
      </c>
      <c r="GX8" s="29">
        <v>0</v>
      </c>
      <c r="GY8" s="29">
        <v>0</v>
      </c>
      <c r="GZ8" s="29">
        <v>15605528</v>
      </c>
      <c r="HA8">
        <f t="shared" si="0"/>
        <v>42350</v>
      </c>
    </row>
    <row r="9" spans="1:209" ht="15">
      <c r="A9" s="29" t="s">
        <v>237</v>
      </c>
      <c r="B9" s="29" t="s">
        <v>238</v>
      </c>
      <c r="C9" s="33">
        <v>42370</v>
      </c>
      <c r="D9" s="29" t="s">
        <v>93</v>
      </c>
      <c r="E9" s="29">
        <v>0</v>
      </c>
      <c r="F9" s="29">
        <v>0</v>
      </c>
      <c r="G9" s="29" t="s">
        <v>191</v>
      </c>
      <c r="H9" s="29" t="s">
        <v>224</v>
      </c>
      <c r="I9" s="29" t="s">
        <v>193</v>
      </c>
      <c r="J9" s="29" t="s">
        <v>239</v>
      </c>
      <c r="K9" s="29" t="s">
        <v>195</v>
      </c>
      <c r="L9" s="29" t="s">
        <v>195</v>
      </c>
      <c r="M9" s="29" t="s">
        <v>196</v>
      </c>
      <c r="N9" s="29"/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16208194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 t="s">
        <v>216</v>
      </c>
      <c r="AC9" s="29" t="s">
        <v>240</v>
      </c>
      <c r="AD9" s="29"/>
      <c r="AE9" s="29" t="s">
        <v>199</v>
      </c>
      <c r="AF9" s="29" t="s">
        <v>200</v>
      </c>
      <c r="AG9" s="29" t="s">
        <v>241</v>
      </c>
      <c r="AH9" s="29" t="s">
        <v>242</v>
      </c>
      <c r="AI9" s="29" t="s">
        <v>203</v>
      </c>
      <c r="AJ9" s="29" t="s">
        <v>203</v>
      </c>
      <c r="AK9" s="33">
        <v>42429</v>
      </c>
      <c r="AL9" s="29">
        <v>57750</v>
      </c>
      <c r="AM9" s="29" t="s">
        <v>209</v>
      </c>
      <c r="AN9" s="29">
        <v>0</v>
      </c>
      <c r="AO9" s="29">
        <v>2016</v>
      </c>
      <c r="AP9" s="29">
        <v>3</v>
      </c>
      <c r="AQ9" s="29">
        <v>0</v>
      </c>
      <c r="AR9" s="29"/>
      <c r="AS9" s="29" t="s">
        <v>243</v>
      </c>
      <c r="AT9" s="29" t="s">
        <v>244</v>
      </c>
      <c r="AU9" s="29" t="s">
        <v>245</v>
      </c>
      <c r="AV9" s="29"/>
      <c r="AW9" s="29"/>
      <c r="AX9" s="29">
        <v>0</v>
      </c>
      <c r="AY9" s="29"/>
      <c r="AZ9" s="29">
        <v>0</v>
      </c>
      <c r="BA9" s="29" t="s">
        <v>208</v>
      </c>
      <c r="BB9" s="29">
        <v>0</v>
      </c>
      <c r="BC9" s="29">
        <v>0</v>
      </c>
      <c r="BD9" s="29" t="s">
        <v>209</v>
      </c>
      <c r="BE9" s="29">
        <v>0</v>
      </c>
      <c r="BF9" s="29">
        <v>0</v>
      </c>
      <c r="BG9" s="29"/>
      <c r="BH9" s="29" t="s">
        <v>210</v>
      </c>
      <c r="BI9" s="29" t="s">
        <v>211</v>
      </c>
      <c r="BJ9" s="29" t="s">
        <v>212</v>
      </c>
      <c r="BK9" s="29"/>
      <c r="BL9" s="29"/>
      <c r="BM9" s="29"/>
      <c r="BN9" s="29">
        <v>0</v>
      </c>
      <c r="BO9" s="29" t="s">
        <v>213</v>
      </c>
      <c r="BP9" s="29">
        <v>0</v>
      </c>
      <c r="BQ9" s="29">
        <v>0</v>
      </c>
      <c r="BR9" s="29">
        <v>57750</v>
      </c>
      <c r="BS9" s="29">
        <v>0</v>
      </c>
      <c r="BT9" s="29">
        <v>0</v>
      </c>
      <c r="BU9" s="29">
        <v>0</v>
      </c>
      <c r="BV9" s="29">
        <v>57750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29">
        <v>0</v>
      </c>
      <c r="CX9" s="29">
        <v>0</v>
      </c>
      <c r="CY9" s="29">
        <v>0</v>
      </c>
      <c r="CZ9" s="29">
        <v>0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0</v>
      </c>
      <c r="DG9" s="29">
        <v>0</v>
      </c>
      <c r="DH9" s="29">
        <v>0</v>
      </c>
      <c r="DI9" s="29">
        <v>0</v>
      </c>
      <c r="DJ9" s="29">
        <v>0</v>
      </c>
      <c r="DK9" s="29">
        <v>0</v>
      </c>
      <c r="DL9" s="29">
        <v>0</v>
      </c>
      <c r="DM9" s="29">
        <v>0</v>
      </c>
      <c r="DN9" s="29">
        <v>0</v>
      </c>
      <c r="DO9" s="29">
        <v>0</v>
      </c>
      <c r="DP9" s="29">
        <v>0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29">
        <v>0</v>
      </c>
      <c r="DW9" s="29">
        <v>0</v>
      </c>
      <c r="DX9" s="29">
        <v>0</v>
      </c>
      <c r="DY9" s="29">
        <v>0</v>
      </c>
      <c r="DZ9" s="29">
        <v>0</v>
      </c>
      <c r="EA9" s="29">
        <v>0</v>
      </c>
      <c r="EB9" s="29">
        <v>0</v>
      </c>
      <c r="EC9" s="29">
        <v>0</v>
      </c>
      <c r="ED9" s="29">
        <v>0</v>
      </c>
      <c r="EE9" s="29">
        <v>0</v>
      </c>
      <c r="EF9" s="29">
        <v>0</v>
      </c>
      <c r="EG9" s="29">
        <v>0</v>
      </c>
      <c r="EH9" s="29">
        <v>0</v>
      </c>
      <c r="EI9" s="29">
        <v>0</v>
      </c>
      <c r="EJ9" s="29">
        <v>0</v>
      </c>
      <c r="EK9" s="29">
        <v>0</v>
      </c>
      <c r="EL9" s="29">
        <v>0</v>
      </c>
      <c r="EM9" s="29">
        <v>0</v>
      </c>
      <c r="EN9" s="29">
        <v>0</v>
      </c>
      <c r="EO9" s="29">
        <v>0</v>
      </c>
      <c r="EP9" s="29">
        <v>0</v>
      </c>
      <c r="EQ9" s="29">
        <v>0</v>
      </c>
      <c r="ER9" s="29">
        <v>0</v>
      </c>
      <c r="ES9" s="29">
        <v>0</v>
      </c>
      <c r="ET9" s="29">
        <v>0</v>
      </c>
      <c r="EU9" s="29">
        <v>0</v>
      </c>
      <c r="EV9" s="29">
        <v>0</v>
      </c>
      <c r="EW9" s="29">
        <v>0</v>
      </c>
      <c r="EX9" s="29">
        <v>0</v>
      </c>
      <c r="EY9" s="29">
        <v>0</v>
      </c>
      <c r="EZ9" s="29">
        <v>0</v>
      </c>
      <c r="FA9" s="29">
        <v>0</v>
      </c>
      <c r="FB9" s="29">
        <v>0</v>
      </c>
      <c r="FC9" s="29">
        <v>0</v>
      </c>
      <c r="FD9" s="29">
        <v>0</v>
      </c>
      <c r="FE9" s="29">
        <v>0</v>
      </c>
      <c r="FF9" s="29">
        <v>0</v>
      </c>
      <c r="FG9" s="29">
        <v>0</v>
      </c>
      <c r="FH9" s="29">
        <v>0</v>
      </c>
      <c r="FI9" s="29">
        <v>0</v>
      </c>
      <c r="FJ9" s="29">
        <v>0</v>
      </c>
      <c r="FK9" s="29">
        <v>0</v>
      </c>
      <c r="FL9" s="29">
        <v>0</v>
      </c>
      <c r="FM9" s="29">
        <v>0</v>
      </c>
      <c r="FN9" s="29">
        <v>0</v>
      </c>
      <c r="FO9" s="29">
        <v>0</v>
      </c>
      <c r="FP9" s="29">
        <v>0</v>
      </c>
      <c r="FQ9" s="29">
        <v>0</v>
      </c>
      <c r="FR9" s="29">
        <v>0</v>
      </c>
      <c r="FS9" s="29">
        <v>0</v>
      </c>
      <c r="FT9" s="29">
        <v>0</v>
      </c>
      <c r="FU9" s="29">
        <v>0</v>
      </c>
      <c r="FV9" s="29">
        <v>0</v>
      </c>
      <c r="FW9" s="29">
        <v>0</v>
      </c>
      <c r="FX9" s="29">
        <v>0</v>
      </c>
      <c r="FY9" s="29">
        <v>0</v>
      </c>
      <c r="FZ9" s="29">
        <v>0</v>
      </c>
      <c r="GA9" s="29">
        <v>0</v>
      </c>
      <c r="GB9" s="29">
        <v>0</v>
      </c>
      <c r="GC9" s="29">
        <v>0</v>
      </c>
      <c r="GD9" s="29">
        <v>0</v>
      </c>
      <c r="GE9" s="29">
        <v>0</v>
      </c>
      <c r="GF9" s="29">
        <v>0</v>
      </c>
      <c r="GG9" s="29">
        <v>0</v>
      </c>
      <c r="GH9" s="29">
        <v>0</v>
      </c>
      <c r="GI9" s="29">
        <v>0</v>
      </c>
      <c r="GJ9" s="29">
        <v>0</v>
      </c>
      <c r="GK9" s="29">
        <v>0</v>
      </c>
      <c r="GL9" s="29">
        <v>0</v>
      </c>
      <c r="GM9" s="29">
        <v>0</v>
      </c>
      <c r="GN9" s="29">
        <v>0</v>
      </c>
      <c r="GO9" s="29">
        <v>0</v>
      </c>
      <c r="GP9" s="29">
        <v>0</v>
      </c>
      <c r="GQ9" s="29">
        <v>0</v>
      </c>
      <c r="GR9" s="29">
        <v>0</v>
      </c>
      <c r="GS9" s="29">
        <v>0</v>
      </c>
      <c r="GT9" s="29">
        <v>0</v>
      </c>
      <c r="GU9" s="29">
        <v>0</v>
      </c>
      <c r="GV9" s="29">
        <v>0</v>
      </c>
      <c r="GW9" s="29">
        <v>0</v>
      </c>
      <c r="GX9" s="29">
        <v>0</v>
      </c>
      <c r="GY9" s="29">
        <v>0</v>
      </c>
      <c r="GZ9" s="29">
        <v>16208194</v>
      </c>
      <c r="HA9">
        <f t="shared" si="0"/>
        <v>57750</v>
      </c>
    </row>
    <row r="10" spans="1:209" ht="15">
      <c r="A10" s="29" t="s">
        <v>246</v>
      </c>
      <c r="B10" s="29" t="s">
        <v>247</v>
      </c>
      <c r="C10" s="33">
        <v>42370</v>
      </c>
      <c r="D10" s="29" t="s">
        <v>96</v>
      </c>
      <c r="E10" s="29">
        <v>0</v>
      </c>
      <c r="F10" s="29">
        <v>0</v>
      </c>
      <c r="G10" s="29" t="s">
        <v>191</v>
      </c>
      <c r="H10" s="29" t="s">
        <v>224</v>
      </c>
      <c r="I10" s="29" t="s">
        <v>193</v>
      </c>
      <c r="J10" s="29" t="s">
        <v>239</v>
      </c>
      <c r="K10" s="29" t="s">
        <v>195</v>
      </c>
      <c r="L10" s="29" t="s">
        <v>195</v>
      </c>
      <c r="M10" s="29" t="s">
        <v>196</v>
      </c>
      <c r="N10" s="29"/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16795792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 t="s">
        <v>216</v>
      </c>
      <c r="AC10" s="29" t="s">
        <v>248</v>
      </c>
      <c r="AD10" s="29" t="s">
        <v>90</v>
      </c>
      <c r="AE10" s="29" t="s">
        <v>199</v>
      </c>
      <c r="AF10" s="29" t="s">
        <v>200</v>
      </c>
      <c r="AG10" s="29" t="s">
        <v>249</v>
      </c>
      <c r="AH10" s="29" t="s">
        <v>202</v>
      </c>
      <c r="AI10" s="29" t="s">
        <v>203</v>
      </c>
      <c r="AJ10" s="29" t="s">
        <v>203</v>
      </c>
      <c r="AK10" s="33">
        <v>42429</v>
      </c>
      <c r="AL10" s="29">
        <v>44917</v>
      </c>
      <c r="AM10" s="29" t="s">
        <v>216</v>
      </c>
      <c r="AN10" s="29">
        <v>0</v>
      </c>
      <c r="AO10" s="29">
        <v>2016</v>
      </c>
      <c r="AP10" s="29">
        <v>3</v>
      </c>
      <c r="AQ10" s="29">
        <v>0</v>
      </c>
      <c r="AR10" s="29"/>
      <c r="AS10" s="29" t="s">
        <v>34</v>
      </c>
      <c r="AT10" s="29" t="s">
        <v>35</v>
      </c>
      <c r="AU10" s="29" t="s">
        <v>36</v>
      </c>
      <c r="AV10" s="29"/>
      <c r="AW10" s="29"/>
      <c r="AX10" s="29">
        <v>0</v>
      </c>
      <c r="AY10" s="29"/>
      <c r="AZ10" s="29">
        <v>0</v>
      </c>
      <c r="BA10" s="29" t="s">
        <v>208</v>
      </c>
      <c r="BB10" s="29">
        <v>0</v>
      </c>
      <c r="BC10" s="29">
        <v>0</v>
      </c>
      <c r="BD10" s="29" t="s">
        <v>209</v>
      </c>
      <c r="BE10" s="29">
        <v>0</v>
      </c>
      <c r="BF10" s="29">
        <v>0</v>
      </c>
      <c r="BG10" s="29"/>
      <c r="BH10" s="29" t="s">
        <v>210</v>
      </c>
      <c r="BI10" s="29" t="s">
        <v>211</v>
      </c>
      <c r="BJ10" s="29" t="s">
        <v>212</v>
      </c>
      <c r="BK10" s="29"/>
      <c r="BL10" s="29"/>
      <c r="BM10" s="29"/>
      <c r="BN10" s="29">
        <v>0</v>
      </c>
      <c r="BO10" s="29" t="s">
        <v>213</v>
      </c>
      <c r="BP10" s="29">
        <v>0</v>
      </c>
      <c r="BQ10" s="29">
        <v>0</v>
      </c>
      <c r="BR10" s="29">
        <v>44917</v>
      </c>
      <c r="BS10" s="29">
        <v>0</v>
      </c>
      <c r="BT10" s="29">
        <v>0</v>
      </c>
      <c r="BU10" s="29">
        <v>0</v>
      </c>
      <c r="BV10" s="29">
        <v>44917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29">
        <v>0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29">
        <v>0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29">
        <v>0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29">
        <v>0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29">
        <v>0</v>
      </c>
      <c r="EP10" s="29">
        <v>0</v>
      </c>
      <c r="EQ10" s="29">
        <v>0</v>
      </c>
      <c r="ER10" s="29">
        <v>0</v>
      </c>
      <c r="ES10" s="29">
        <v>0</v>
      </c>
      <c r="ET10" s="29">
        <v>0</v>
      </c>
      <c r="EU10" s="29">
        <v>0</v>
      </c>
      <c r="EV10" s="29">
        <v>0</v>
      </c>
      <c r="EW10" s="29">
        <v>0</v>
      </c>
      <c r="EX10" s="29">
        <v>0</v>
      </c>
      <c r="EY10" s="29">
        <v>0</v>
      </c>
      <c r="EZ10" s="29">
        <v>0</v>
      </c>
      <c r="FA10" s="29">
        <v>0</v>
      </c>
      <c r="FB10" s="29">
        <v>0</v>
      </c>
      <c r="FC10" s="29">
        <v>0</v>
      </c>
      <c r="FD10" s="29">
        <v>0</v>
      </c>
      <c r="FE10" s="29">
        <v>0</v>
      </c>
      <c r="FF10" s="29">
        <v>0</v>
      </c>
      <c r="FG10" s="29">
        <v>0</v>
      </c>
      <c r="FH10" s="29">
        <v>0</v>
      </c>
      <c r="FI10" s="29">
        <v>0</v>
      </c>
      <c r="FJ10" s="29">
        <v>0</v>
      </c>
      <c r="FK10" s="29">
        <v>0</v>
      </c>
      <c r="FL10" s="29">
        <v>0</v>
      </c>
      <c r="FM10" s="29">
        <v>0</v>
      </c>
      <c r="FN10" s="29">
        <v>0</v>
      </c>
      <c r="FO10" s="29">
        <v>0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>
        <v>0</v>
      </c>
      <c r="GA10" s="29">
        <v>0</v>
      </c>
      <c r="GB10" s="29">
        <v>0</v>
      </c>
      <c r="GC10" s="29">
        <v>0</v>
      </c>
      <c r="GD10" s="29">
        <v>0</v>
      </c>
      <c r="GE10" s="29">
        <v>0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29">
        <v>0</v>
      </c>
      <c r="GY10" s="29">
        <v>0</v>
      </c>
      <c r="GZ10" s="29">
        <v>16795792</v>
      </c>
      <c r="HA10">
        <f t="shared" si="0"/>
        <v>44917</v>
      </c>
    </row>
    <row r="11" spans="1:209" ht="15">
      <c r="A11" s="29" t="s">
        <v>250</v>
      </c>
      <c r="B11" s="29" t="s">
        <v>251</v>
      </c>
      <c r="C11" s="33">
        <v>42370</v>
      </c>
      <c r="D11" s="29" t="s">
        <v>98</v>
      </c>
      <c r="E11" s="29">
        <v>0</v>
      </c>
      <c r="F11" s="29">
        <v>0</v>
      </c>
      <c r="G11" s="29" t="s">
        <v>252</v>
      </c>
      <c r="H11" s="29" t="s">
        <v>224</v>
      </c>
      <c r="I11" s="29" t="s">
        <v>193</v>
      </c>
      <c r="J11" s="29" t="s">
        <v>253</v>
      </c>
      <c r="K11" s="29" t="s">
        <v>195</v>
      </c>
      <c r="L11" s="29" t="s">
        <v>195</v>
      </c>
      <c r="M11" s="29" t="s">
        <v>254</v>
      </c>
      <c r="N11" s="29" t="s">
        <v>255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17070036</v>
      </c>
      <c r="V11" s="29">
        <v>44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 t="s">
        <v>216</v>
      </c>
      <c r="AC11" s="29" t="s">
        <v>256</v>
      </c>
      <c r="AD11" s="29"/>
      <c r="AE11" s="29" t="s">
        <v>199</v>
      </c>
      <c r="AF11" s="29" t="s">
        <v>200</v>
      </c>
      <c r="AG11" s="29" t="s">
        <v>257</v>
      </c>
      <c r="AH11" s="29" t="s">
        <v>258</v>
      </c>
      <c r="AI11" s="29" t="s">
        <v>203</v>
      </c>
      <c r="AJ11" s="29" t="s">
        <v>203</v>
      </c>
      <c r="AK11" s="33">
        <v>42490</v>
      </c>
      <c r="AL11" s="29">
        <v>1014507</v>
      </c>
      <c r="AM11" s="29" t="s">
        <v>259</v>
      </c>
      <c r="AN11" s="29">
        <v>31</v>
      </c>
      <c r="AO11" s="29">
        <v>2016</v>
      </c>
      <c r="AP11" s="29">
        <v>3</v>
      </c>
      <c r="AQ11" s="29">
        <v>0</v>
      </c>
      <c r="AR11" s="29"/>
      <c r="AS11" s="29" t="s">
        <v>67</v>
      </c>
      <c r="AT11" s="29" t="s">
        <v>68</v>
      </c>
      <c r="AU11" s="29" t="s">
        <v>69</v>
      </c>
      <c r="AV11" s="29"/>
      <c r="AW11" s="29"/>
      <c r="AX11" s="29">
        <v>0</v>
      </c>
      <c r="AY11" s="29"/>
      <c r="AZ11" s="29">
        <v>1031364</v>
      </c>
      <c r="BA11" s="29" t="s">
        <v>260</v>
      </c>
      <c r="BB11" s="29">
        <v>0</v>
      </c>
      <c r="BC11" s="29">
        <v>0</v>
      </c>
      <c r="BD11" s="29" t="s">
        <v>209</v>
      </c>
      <c r="BE11" s="29">
        <v>4</v>
      </c>
      <c r="BF11" s="29">
        <v>0</v>
      </c>
      <c r="BG11" s="29" t="s">
        <v>261</v>
      </c>
      <c r="BH11" s="29" t="s">
        <v>210</v>
      </c>
      <c r="BI11" s="29">
        <v>10</v>
      </c>
      <c r="BJ11" s="29" t="s">
        <v>262</v>
      </c>
      <c r="BK11" s="29"/>
      <c r="BL11" s="29"/>
      <c r="BM11" s="29"/>
      <c r="BN11" s="29">
        <v>1468636</v>
      </c>
      <c r="BO11" s="29" t="s">
        <v>213</v>
      </c>
      <c r="BP11" s="29">
        <v>1250000</v>
      </c>
      <c r="BQ11" s="29">
        <v>14375</v>
      </c>
      <c r="BR11" s="29">
        <v>0</v>
      </c>
      <c r="BS11" s="29">
        <v>37500</v>
      </c>
      <c r="BT11" s="29">
        <v>16125</v>
      </c>
      <c r="BU11" s="29">
        <v>0</v>
      </c>
      <c r="BV11" s="29">
        <v>1250000</v>
      </c>
      <c r="BW11" s="29">
        <v>130875</v>
      </c>
      <c r="BX11" s="29">
        <v>87761</v>
      </c>
      <c r="BY11" s="29">
        <v>1250000</v>
      </c>
      <c r="BZ11" s="29">
        <v>1250000</v>
      </c>
      <c r="CA11" s="29">
        <v>16857</v>
      </c>
      <c r="CB11" s="29">
        <v>1250000</v>
      </c>
      <c r="CC11" s="29">
        <v>14375</v>
      </c>
      <c r="CD11" s="29">
        <v>37500</v>
      </c>
      <c r="CE11" s="29">
        <v>16125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29">
        <v>0</v>
      </c>
      <c r="CX11" s="29">
        <v>0</v>
      </c>
      <c r="CY11" s="29">
        <v>0</v>
      </c>
      <c r="CZ11" s="29">
        <v>0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0</v>
      </c>
      <c r="DG11" s="29">
        <v>0</v>
      </c>
      <c r="DH11" s="29">
        <v>0</v>
      </c>
      <c r="DI11" s="29">
        <v>0</v>
      </c>
      <c r="DJ11" s="29">
        <v>0</v>
      </c>
      <c r="DK11" s="29">
        <v>0</v>
      </c>
      <c r="DL11" s="29">
        <v>0</v>
      </c>
      <c r="DM11" s="29">
        <v>0</v>
      </c>
      <c r="DN11" s="29">
        <v>0</v>
      </c>
      <c r="DO11" s="29">
        <v>0</v>
      </c>
      <c r="DP11" s="29">
        <v>0</v>
      </c>
      <c r="DQ11" s="29">
        <v>0</v>
      </c>
      <c r="DR11" s="29">
        <v>0</v>
      </c>
      <c r="DS11" s="29">
        <v>0</v>
      </c>
      <c r="DT11" s="29">
        <v>0</v>
      </c>
      <c r="DU11" s="29">
        <v>0</v>
      </c>
      <c r="DV11" s="29">
        <v>0</v>
      </c>
      <c r="DW11" s="29">
        <v>0</v>
      </c>
      <c r="DX11" s="29">
        <v>0</v>
      </c>
      <c r="DY11" s="29">
        <v>0</v>
      </c>
      <c r="DZ11" s="29">
        <v>0</v>
      </c>
      <c r="EA11" s="29">
        <v>0</v>
      </c>
      <c r="EB11" s="29">
        <v>0</v>
      </c>
      <c r="EC11" s="29">
        <v>0</v>
      </c>
      <c r="ED11" s="29">
        <v>0</v>
      </c>
      <c r="EE11" s="29">
        <v>0</v>
      </c>
      <c r="EF11" s="29">
        <v>0</v>
      </c>
      <c r="EG11" s="29">
        <v>0</v>
      </c>
      <c r="EH11" s="29">
        <v>0</v>
      </c>
      <c r="EI11" s="29">
        <v>0</v>
      </c>
      <c r="EJ11" s="29">
        <v>0</v>
      </c>
      <c r="EK11" s="29">
        <v>0</v>
      </c>
      <c r="EL11" s="29">
        <v>0</v>
      </c>
      <c r="EM11" s="29">
        <v>0</v>
      </c>
      <c r="EN11" s="29">
        <v>0</v>
      </c>
      <c r="EO11" s="29">
        <v>0</v>
      </c>
      <c r="EP11" s="29">
        <v>0</v>
      </c>
      <c r="EQ11" s="29">
        <v>0</v>
      </c>
      <c r="ER11" s="29">
        <v>0</v>
      </c>
      <c r="ES11" s="29">
        <v>0</v>
      </c>
      <c r="ET11" s="29">
        <v>0</v>
      </c>
      <c r="EU11" s="29">
        <v>0</v>
      </c>
      <c r="EV11" s="29">
        <v>0</v>
      </c>
      <c r="EW11" s="29">
        <v>0</v>
      </c>
      <c r="EX11" s="29">
        <v>0</v>
      </c>
      <c r="EY11" s="29">
        <v>0</v>
      </c>
      <c r="EZ11" s="29">
        <v>0</v>
      </c>
      <c r="FA11" s="29">
        <v>0</v>
      </c>
      <c r="FB11" s="29">
        <v>0</v>
      </c>
      <c r="FC11" s="29">
        <v>0</v>
      </c>
      <c r="FD11" s="29">
        <v>0</v>
      </c>
      <c r="FE11" s="29">
        <v>0</v>
      </c>
      <c r="FF11" s="29">
        <v>0</v>
      </c>
      <c r="FG11" s="29">
        <v>0</v>
      </c>
      <c r="FH11" s="29">
        <v>0</v>
      </c>
      <c r="FI11" s="29">
        <v>0</v>
      </c>
      <c r="FJ11" s="29">
        <v>0</v>
      </c>
      <c r="FK11" s="29">
        <v>0</v>
      </c>
      <c r="FL11" s="29">
        <v>0</v>
      </c>
      <c r="FM11" s="29">
        <v>0</v>
      </c>
      <c r="FN11" s="29">
        <v>0</v>
      </c>
      <c r="FO11" s="29">
        <v>0</v>
      </c>
      <c r="FP11" s="29">
        <v>0</v>
      </c>
      <c r="FQ11" s="29">
        <v>0</v>
      </c>
      <c r="FR11" s="29">
        <v>0</v>
      </c>
      <c r="FS11" s="29">
        <v>0</v>
      </c>
      <c r="FT11" s="29">
        <v>0</v>
      </c>
      <c r="FU11" s="29">
        <v>0</v>
      </c>
      <c r="FV11" s="29">
        <v>0</v>
      </c>
      <c r="FW11" s="29">
        <v>0</v>
      </c>
      <c r="FX11" s="29">
        <v>0</v>
      </c>
      <c r="FY11" s="29">
        <v>0</v>
      </c>
      <c r="FZ11" s="29">
        <v>0</v>
      </c>
      <c r="GA11" s="29">
        <v>0</v>
      </c>
      <c r="GB11" s="29">
        <v>0</v>
      </c>
      <c r="GC11" s="29">
        <v>0</v>
      </c>
      <c r="GD11" s="29">
        <v>0</v>
      </c>
      <c r="GE11" s="29">
        <v>0</v>
      </c>
      <c r="GF11" s="29">
        <v>0</v>
      </c>
      <c r="GG11" s="29">
        <v>0</v>
      </c>
      <c r="GH11" s="29">
        <v>0</v>
      </c>
      <c r="GI11" s="29">
        <v>0</v>
      </c>
      <c r="GJ11" s="29">
        <v>0</v>
      </c>
      <c r="GK11" s="29">
        <v>0</v>
      </c>
      <c r="GL11" s="29">
        <v>0</v>
      </c>
      <c r="GM11" s="29">
        <v>0</v>
      </c>
      <c r="GN11" s="29">
        <v>0</v>
      </c>
      <c r="GO11" s="29">
        <v>0</v>
      </c>
      <c r="GP11" s="29">
        <v>0</v>
      </c>
      <c r="GQ11" s="29">
        <v>0</v>
      </c>
      <c r="GR11" s="29">
        <v>0</v>
      </c>
      <c r="GS11" s="29">
        <v>0</v>
      </c>
      <c r="GT11" s="29">
        <v>0</v>
      </c>
      <c r="GU11" s="29">
        <v>0</v>
      </c>
      <c r="GV11" s="29">
        <v>0</v>
      </c>
      <c r="GW11" s="29">
        <v>0</v>
      </c>
      <c r="GX11" s="29">
        <v>0</v>
      </c>
      <c r="GY11" s="29">
        <v>0</v>
      </c>
      <c r="GZ11" s="29">
        <v>17070036</v>
      </c>
      <c r="HA11">
        <f t="shared" si="0"/>
        <v>1014507</v>
      </c>
    </row>
    <row r="12" spans="1:209" ht="15">
      <c r="A12" s="29" t="s">
        <v>263</v>
      </c>
      <c r="B12" s="29" t="s">
        <v>264</v>
      </c>
      <c r="C12" s="33">
        <v>42370</v>
      </c>
      <c r="D12" s="29" t="s">
        <v>94</v>
      </c>
      <c r="E12" s="29">
        <v>0</v>
      </c>
      <c r="F12" s="29">
        <v>0</v>
      </c>
      <c r="G12" s="29" t="s">
        <v>191</v>
      </c>
      <c r="H12" s="29" t="s">
        <v>192</v>
      </c>
      <c r="I12" s="29" t="s">
        <v>193</v>
      </c>
      <c r="J12" s="29" t="s">
        <v>194</v>
      </c>
      <c r="K12" s="29" t="s">
        <v>195</v>
      </c>
      <c r="L12" s="29" t="s">
        <v>195</v>
      </c>
      <c r="M12" s="29" t="s">
        <v>196</v>
      </c>
      <c r="N12" s="29"/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17070082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 t="s">
        <v>216</v>
      </c>
      <c r="AC12" s="29" t="s">
        <v>265</v>
      </c>
      <c r="AD12" s="29"/>
      <c r="AE12" s="29" t="s">
        <v>199</v>
      </c>
      <c r="AF12" s="29" t="s">
        <v>200</v>
      </c>
      <c r="AG12" s="29" t="s">
        <v>266</v>
      </c>
      <c r="AH12" s="29" t="s">
        <v>242</v>
      </c>
      <c r="AI12" s="29" t="s">
        <v>203</v>
      </c>
      <c r="AJ12" s="29" t="s">
        <v>203</v>
      </c>
      <c r="AK12" s="33">
        <v>42429</v>
      </c>
      <c r="AL12" s="29">
        <v>42350</v>
      </c>
      <c r="AM12" s="29" t="s">
        <v>204</v>
      </c>
      <c r="AN12" s="29">
        <v>0</v>
      </c>
      <c r="AO12" s="29">
        <v>2016</v>
      </c>
      <c r="AP12" s="29">
        <v>3</v>
      </c>
      <c r="AQ12" s="29">
        <v>0</v>
      </c>
      <c r="AR12" s="29"/>
      <c r="AS12" s="29" t="s">
        <v>84</v>
      </c>
      <c r="AT12" s="29" t="s">
        <v>43</v>
      </c>
      <c r="AU12" s="29" t="s">
        <v>85</v>
      </c>
      <c r="AV12" s="29"/>
      <c r="AW12" s="29"/>
      <c r="AX12" s="29">
        <v>0</v>
      </c>
      <c r="AY12" s="29"/>
      <c r="AZ12" s="29">
        <v>0</v>
      </c>
      <c r="BA12" s="29" t="s">
        <v>208</v>
      </c>
      <c r="BB12" s="29">
        <v>0</v>
      </c>
      <c r="BC12" s="29">
        <v>0</v>
      </c>
      <c r="BD12" s="29" t="s">
        <v>209</v>
      </c>
      <c r="BE12" s="29">
        <v>0</v>
      </c>
      <c r="BF12" s="29">
        <v>0</v>
      </c>
      <c r="BG12" s="29"/>
      <c r="BH12" s="29" t="s">
        <v>210</v>
      </c>
      <c r="BI12" s="29" t="s">
        <v>211</v>
      </c>
      <c r="BJ12" s="29" t="s">
        <v>212</v>
      </c>
      <c r="BK12" s="29"/>
      <c r="BL12" s="29"/>
      <c r="BM12" s="29"/>
      <c r="BN12" s="29">
        <v>0</v>
      </c>
      <c r="BO12" s="29" t="s">
        <v>213</v>
      </c>
      <c r="BP12" s="29">
        <v>0</v>
      </c>
      <c r="BQ12" s="29">
        <v>0</v>
      </c>
      <c r="BR12" s="29">
        <v>42350</v>
      </c>
      <c r="BS12" s="29">
        <v>0</v>
      </c>
      <c r="BT12" s="29">
        <v>0</v>
      </c>
      <c r="BU12" s="29">
        <v>0</v>
      </c>
      <c r="BV12" s="29">
        <v>42350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29">
        <v>0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29">
        <v>0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29">
        <v>0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29">
        <v>0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29">
        <v>0</v>
      </c>
      <c r="EP12" s="29">
        <v>0</v>
      </c>
      <c r="EQ12" s="29">
        <v>0</v>
      </c>
      <c r="ER12" s="29">
        <v>0</v>
      </c>
      <c r="ES12" s="29">
        <v>0</v>
      </c>
      <c r="ET12" s="29">
        <v>0</v>
      </c>
      <c r="EU12" s="29">
        <v>0</v>
      </c>
      <c r="EV12" s="29">
        <v>0</v>
      </c>
      <c r="EW12" s="29">
        <v>0</v>
      </c>
      <c r="EX12" s="29">
        <v>0</v>
      </c>
      <c r="EY12" s="29">
        <v>0</v>
      </c>
      <c r="EZ12" s="29">
        <v>0</v>
      </c>
      <c r="FA12" s="29">
        <v>0</v>
      </c>
      <c r="FB12" s="29">
        <v>0</v>
      </c>
      <c r="FC12" s="29">
        <v>0</v>
      </c>
      <c r="FD12" s="29">
        <v>0</v>
      </c>
      <c r="FE12" s="29">
        <v>0</v>
      </c>
      <c r="FF12" s="29">
        <v>0</v>
      </c>
      <c r="FG12" s="29">
        <v>0</v>
      </c>
      <c r="FH12" s="29">
        <v>0</v>
      </c>
      <c r="FI12" s="29">
        <v>0</v>
      </c>
      <c r="FJ12" s="29">
        <v>0</v>
      </c>
      <c r="FK12" s="29">
        <v>0</v>
      </c>
      <c r="FL12" s="29">
        <v>0</v>
      </c>
      <c r="FM12" s="29">
        <v>0</v>
      </c>
      <c r="FN12" s="29">
        <v>0</v>
      </c>
      <c r="FO12" s="29">
        <v>0</v>
      </c>
      <c r="FP12" s="29">
        <v>0</v>
      </c>
      <c r="FQ12" s="29">
        <v>0</v>
      </c>
      <c r="FR12" s="29">
        <v>0</v>
      </c>
      <c r="FS12" s="29">
        <v>0</v>
      </c>
      <c r="FT12" s="29">
        <v>0</v>
      </c>
      <c r="FU12" s="29">
        <v>0</v>
      </c>
      <c r="FV12" s="29">
        <v>0</v>
      </c>
      <c r="FW12" s="29">
        <v>0</v>
      </c>
      <c r="FX12" s="29">
        <v>0</v>
      </c>
      <c r="FY12" s="29">
        <v>0</v>
      </c>
      <c r="FZ12" s="29">
        <v>0</v>
      </c>
      <c r="GA12" s="29">
        <v>0</v>
      </c>
      <c r="GB12" s="29">
        <v>0</v>
      </c>
      <c r="GC12" s="29">
        <v>0</v>
      </c>
      <c r="GD12" s="29">
        <v>0</v>
      </c>
      <c r="GE12" s="29">
        <v>0</v>
      </c>
      <c r="GF12" s="29">
        <v>0</v>
      </c>
      <c r="GG12" s="29">
        <v>0</v>
      </c>
      <c r="GH12" s="29">
        <v>0</v>
      </c>
      <c r="GI12" s="29">
        <v>0</v>
      </c>
      <c r="GJ12" s="29">
        <v>0</v>
      </c>
      <c r="GK12" s="29">
        <v>0</v>
      </c>
      <c r="GL12" s="29">
        <v>0</v>
      </c>
      <c r="GM12" s="29">
        <v>0</v>
      </c>
      <c r="GN12" s="29">
        <v>0</v>
      </c>
      <c r="GO12" s="29">
        <v>0</v>
      </c>
      <c r="GP12" s="29">
        <v>0</v>
      </c>
      <c r="GQ12" s="29">
        <v>0</v>
      </c>
      <c r="GR12" s="29">
        <v>0</v>
      </c>
      <c r="GS12" s="29">
        <v>0</v>
      </c>
      <c r="GT12" s="29">
        <v>0</v>
      </c>
      <c r="GU12" s="29">
        <v>0</v>
      </c>
      <c r="GV12" s="29">
        <v>0</v>
      </c>
      <c r="GW12" s="29">
        <v>0</v>
      </c>
      <c r="GX12" s="29">
        <v>0</v>
      </c>
      <c r="GY12" s="29">
        <v>0</v>
      </c>
      <c r="GZ12" s="29">
        <v>17070082</v>
      </c>
      <c r="HA12">
        <f t="shared" si="0"/>
        <v>42350</v>
      </c>
    </row>
    <row r="13" spans="1:209" ht="15">
      <c r="A13" s="29" t="s">
        <v>267</v>
      </c>
      <c r="B13" s="29" t="s">
        <v>268</v>
      </c>
      <c r="C13" s="33">
        <v>42370</v>
      </c>
      <c r="D13" s="29" t="s">
        <v>95</v>
      </c>
      <c r="E13" s="29">
        <v>0</v>
      </c>
      <c r="F13" s="29">
        <v>0</v>
      </c>
      <c r="G13" s="29" t="s">
        <v>191</v>
      </c>
      <c r="H13" s="29" t="s">
        <v>224</v>
      </c>
      <c r="I13" s="29" t="s">
        <v>193</v>
      </c>
      <c r="J13" s="29" t="s">
        <v>230</v>
      </c>
      <c r="K13" s="29" t="s">
        <v>195</v>
      </c>
      <c r="L13" s="29" t="s">
        <v>195</v>
      </c>
      <c r="M13" s="29" t="s">
        <v>196</v>
      </c>
      <c r="N13" s="29"/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17232426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 t="s">
        <v>216</v>
      </c>
      <c r="AC13" s="29" t="s">
        <v>269</v>
      </c>
      <c r="AD13" s="29"/>
      <c r="AE13" s="29" t="s">
        <v>199</v>
      </c>
      <c r="AF13" s="29" t="s">
        <v>200</v>
      </c>
      <c r="AG13" s="29" t="s">
        <v>270</v>
      </c>
      <c r="AH13" s="29" t="s">
        <v>202</v>
      </c>
      <c r="AI13" s="29" t="s">
        <v>203</v>
      </c>
      <c r="AJ13" s="29" t="s">
        <v>203</v>
      </c>
      <c r="AK13" s="33">
        <v>42429</v>
      </c>
      <c r="AL13" s="29">
        <v>57750</v>
      </c>
      <c r="AM13" s="29" t="s">
        <v>218</v>
      </c>
      <c r="AN13" s="29">
        <v>0</v>
      </c>
      <c r="AO13" s="29">
        <v>2016</v>
      </c>
      <c r="AP13" s="29">
        <v>3</v>
      </c>
      <c r="AQ13" s="29">
        <v>0</v>
      </c>
      <c r="AR13" s="29"/>
      <c r="AS13" s="29" t="s">
        <v>31</v>
      </c>
      <c r="AT13" s="29" t="s">
        <v>32</v>
      </c>
      <c r="AU13" s="29" t="s">
        <v>33</v>
      </c>
      <c r="AV13" s="29"/>
      <c r="AW13" s="29"/>
      <c r="AX13" s="29">
        <v>0</v>
      </c>
      <c r="AY13" s="29"/>
      <c r="AZ13" s="29">
        <v>0</v>
      </c>
      <c r="BA13" s="29" t="s">
        <v>208</v>
      </c>
      <c r="BB13" s="29">
        <v>0</v>
      </c>
      <c r="BC13" s="29">
        <v>0</v>
      </c>
      <c r="BD13" s="29" t="s">
        <v>209</v>
      </c>
      <c r="BE13" s="29">
        <v>0</v>
      </c>
      <c r="BF13" s="29">
        <v>0</v>
      </c>
      <c r="BG13" s="29"/>
      <c r="BH13" s="29" t="s">
        <v>210</v>
      </c>
      <c r="BI13" s="29" t="s">
        <v>211</v>
      </c>
      <c r="BJ13" s="29" t="s">
        <v>212</v>
      </c>
      <c r="BK13" s="29"/>
      <c r="BL13" s="29"/>
      <c r="BM13" s="29"/>
      <c r="BN13" s="29">
        <v>0</v>
      </c>
      <c r="BO13" s="29" t="s">
        <v>213</v>
      </c>
      <c r="BP13" s="29">
        <v>0</v>
      </c>
      <c r="BQ13" s="29">
        <v>0</v>
      </c>
      <c r="BR13" s="29">
        <v>57750</v>
      </c>
      <c r="BS13" s="29">
        <v>0</v>
      </c>
      <c r="BT13" s="29">
        <v>0</v>
      </c>
      <c r="BU13" s="29">
        <v>0</v>
      </c>
      <c r="BV13" s="29">
        <v>57750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0</v>
      </c>
      <c r="DJ13" s="29">
        <v>0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29">
        <v>0</v>
      </c>
      <c r="DQ13" s="29">
        <v>0</v>
      </c>
      <c r="DR13" s="29">
        <v>0</v>
      </c>
      <c r="DS13" s="29">
        <v>0</v>
      </c>
      <c r="DT13" s="29">
        <v>0</v>
      </c>
      <c r="DU13" s="29">
        <v>0</v>
      </c>
      <c r="DV13" s="29">
        <v>0</v>
      </c>
      <c r="DW13" s="29">
        <v>0</v>
      </c>
      <c r="DX13" s="29">
        <v>0</v>
      </c>
      <c r="DY13" s="29">
        <v>0</v>
      </c>
      <c r="DZ13" s="29">
        <v>0</v>
      </c>
      <c r="EA13" s="29">
        <v>0</v>
      </c>
      <c r="EB13" s="29">
        <v>0</v>
      </c>
      <c r="EC13" s="29">
        <v>0</v>
      </c>
      <c r="ED13" s="29">
        <v>0</v>
      </c>
      <c r="EE13" s="29">
        <v>0</v>
      </c>
      <c r="EF13" s="29">
        <v>0</v>
      </c>
      <c r="EG13" s="29">
        <v>0</v>
      </c>
      <c r="EH13" s="29">
        <v>0</v>
      </c>
      <c r="EI13" s="29">
        <v>0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29">
        <v>0</v>
      </c>
      <c r="EP13" s="29">
        <v>0</v>
      </c>
      <c r="EQ13" s="29">
        <v>0</v>
      </c>
      <c r="ER13" s="29">
        <v>0</v>
      </c>
      <c r="ES13" s="29">
        <v>0</v>
      </c>
      <c r="ET13" s="29">
        <v>0</v>
      </c>
      <c r="EU13" s="29">
        <v>0</v>
      </c>
      <c r="EV13" s="29">
        <v>0</v>
      </c>
      <c r="EW13" s="29">
        <v>0</v>
      </c>
      <c r="EX13" s="29">
        <v>0</v>
      </c>
      <c r="EY13" s="29">
        <v>0</v>
      </c>
      <c r="EZ13" s="29">
        <v>0</v>
      </c>
      <c r="FA13" s="29">
        <v>0</v>
      </c>
      <c r="FB13" s="29">
        <v>0</v>
      </c>
      <c r="FC13" s="29">
        <v>0</v>
      </c>
      <c r="FD13" s="29">
        <v>0</v>
      </c>
      <c r="FE13" s="29">
        <v>0</v>
      </c>
      <c r="FF13" s="29">
        <v>0</v>
      </c>
      <c r="FG13" s="29">
        <v>0</v>
      </c>
      <c r="FH13" s="29">
        <v>0</v>
      </c>
      <c r="FI13" s="29">
        <v>0</v>
      </c>
      <c r="FJ13" s="29">
        <v>0</v>
      </c>
      <c r="FK13" s="29">
        <v>0</v>
      </c>
      <c r="FL13" s="29">
        <v>0</v>
      </c>
      <c r="FM13" s="29">
        <v>0</v>
      </c>
      <c r="FN13" s="29">
        <v>0</v>
      </c>
      <c r="FO13" s="29">
        <v>0</v>
      </c>
      <c r="FP13" s="29">
        <v>0</v>
      </c>
      <c r="FQ13" s="29">
        <v>0</v>
      </c>
      <c r="FR13" s="29">
        <v>0</v>
      </c>
      <c r="FS13" s="29">
        <v>0</v>
      </c>
      <c r="FT13" s="29">
        <v>0</v>
      </c>
      <c r="FU13" s="29">
        <v>0</v>
      </c>
      <c r="FV13" s="29">
        <v>0</v>
      </c>
      <c r="FW13" s="29">
        <v>0</v>
      </c>
      <c r="FX13" s="29">
        <v>0</v>
      </c>
      <c r="FY13" s="29">
        <v>0</v>
      </c>
      <c r="FZ13" s="29">
        <v>0</v>
      </c>
      <c r="GA13" s="29">
        <v>0</v>
      </c>
      <c r="GB13" s="29">
        <v>0</v>
      </c>
      <c r="GC13" s="29">
        <v>0</v>
      </c>
      <c r="GD13" s="29">
        <v>0</v>
      </c>
      <c r="GE13" s="29">
        <v>0</v>
      </c>
      <c r="GF13" s="29">
        <v>0</v>
      </c>
      <c r="GG13" s="29">
        <v>0</v>
      </c>
      <c r="GH13" s="29">
        <v>0</v>
      </c>
      <c r="GI13" s="29">
        <v>0</v>
      </c>
      <c r="GJ13" s="29">
        <v>0</v>
      </c>
      <c r="GK13" s="29">
        <v>0</v>
      </c>
      <c r="GL13" s="29">
        <v>0</v>
      </c>
      <c r="GM13" s="29">
        <v>0</v>
      </c>
      <c r="GN13" s="29">
        <v>0</v>
      </c>
      <c r="GO13" s="29">
        <v>0</v>
      </c>
      <c r="GP13" s="29">
        <v>0</v>
      </c>
      <c r="GQ13" s="29">
        <v>0</v>
      </c>
      <c r="GR13" s="29">
        <v>0</v>
      </c>
      <c r="GS13" s="29">
        <v>0</v>
      </c>
      <c r="GT13" s="29">
        <v>0</v>
      </c>
      <c r="GU13" s="29">
        <v>0</v>
      </c>
      <c r="GV13" s="29">
        <v>0</v>
      </c>
      <c r="GW13" s="29">
        <v>0</v>
      </c>
      <c r="GX13" s="29">
        <v>0</v>
      </c>
      <c r="GY13" s="29">
        <v>0</v>
      </c>
      <c r="GZ13" s="29">
        <v>17232426</v>
      </c>
      <c r="HA13">
        <f t="shared" si="0"/>
        <v>57750</v>
      </c>
    </row>
    <row r="14" spans="1:209" ht="15">
      <c r="A14" s="29" t="s">
        <v>271</v>
      </c>
      <c r="B14" s="29" t="s">
        <v>272</v>
      </c>
      <c r="C14" s="33">
        <v>42370</v>
      </c>
      <c r="D14" s="29" t="s">
        <v>93</v>
      </c>
      <c r="E14" s="29">
        <v>0</v>
      </c>
      <c r="F14" s="29">
        <v>0</v>
      </c>
      <c r="G14" s="29" t="s">
        <v>191</v>
      </c>
      <c r="H14" s="29" t="s">
        <v>192</v>
      </c>
      <c r="I14" s="29" t="s">
        <v>193</v>
      </c>
      <c r="J14" s="29" t="s">
        <v>253</v>
      </c>
      <c r="K14" s="29" t="s">
        <v>195</v>
      </c>
      <c r="L14" s="29" t="s">
        <v>195</v>
      </c>
      <c r="M14" s="29" t="s">
        <v>196</v>
      </c>
      <c r="N14" s="29"/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17232866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 t="s">
        <v>216</v>
      </c>
      <c r="AC14" s="29" t="s">
        <v>212</v>
      </c>
      <c r="AD14" s="29"/>
      <c r="AE14" s="29" t="s">
        <v>199</v>
      </c>
      <c r="AF14" s="29" t="s">
        <v>200</v>
      </c>
      <c r="AG14" s="29" t="s">
        <v>273</v>
      </c>
      <c r="AH14" s="29" t="s">
        <v>274</v>
      </c>
      <c r="AI14" s="29" t="s">
        <v>203</v>
      </c>
      <c r="AJ14" s="29" t="s">
        <v>203</v>
      </c>
      <c r="AK14" s="33">
        <v>42429</v>
      </c>
      <c r="AL14" s="29">
        <v>57750</v>
      </c>
      <c r="AM14" s="29" t="s">
        <v>209</v>
      </c>
      <c r="AN14" s="29">
        <v>0</v>
      </c>
      <c r="AO14" s="29">
        <v>2016</v>
      </c>
      <c r="AP14" s="29">
        <v>3</v>
      </c>
      <c r="AQ14" s="29">
        <v>0</v>
      </c>
      <c r="AR14" s="29"/>
      <c r="AS14" s="29" t="s">
        <v>43</v>
      </c>
      <c r="AT14" s="29" t="s">
        <v>44</v>
      </c>
      <c r="AU14" s="29" t="s">
        <v>45</v>
      </c>
      <c r="AV14" s="29"/>
      <c r="AW14" s="29"/>
      <c r="AX14" s="29">
        <v>0</v>
      </c>
      <c r="AY14" s="29"/>
      <c r="AZ14" s="29">
        <v>0</v>
      </c>
      <c r="BA14" s="29" t="s">
        <v>208</v>
      </c>
      <c r="BB14" s="29">
        <v>0</v>
      </c>
      <c r="BC14" s="29">
        <v>0</v>
      </c>
      <c r="BD14" s="29" t="s">
        <v>218</v>
      </c>
      <c r="BE14" s="29">
        <v>0</v>
      </c>
      <c r="BF14" s="29">
        <v>0</v>
      </c>
      <c r="BG14" s="29"/>
      <c r="BH14" s="29" t="s">
        <v>210</v>
      </c>
      <c r="BI14" s="29" t="s">
        <v>211</v>
      </c>
      <c r="BJ14" s="29" t="s">
        <v>212</v>
      </c>
      <c r="BK14" s="29"/>
      <c r="BL14" s="29"/>
      <c r="BM14" s="29"/>
      <c r="BN14" s="29">
        <v>0</v>
      </c>
      <c r="BO14" s="29" t="s">
        <v>213</v>
      </c>
      <c r="BP14" s="29">
        <v>0</v>
      </c>
      <c r="BQ14" s="29">
        <v>0</v>
      </c>
      <c r="BR14" s="29">
        <v>57750</v>
      </c>
      <c r="BS14" s="29">
        <v>0</v>
      </c>
      <c r="BT14" s="29">
        <v>0</v>
      </c>
      <c r="BU14" s="29">
        <v>0</v>
      </c>
      <c r="BV14" s="29">
        <v>57750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29">
        <v>0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29">
        <v>0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0</v>
      </c>
      <c r="EC14" s="29">
        <v>0</v>
      </c>
      <c r="ED14" s="29">
        <v>0</v>
      </c>
      <c r="EE14" s="29">
        <v>0</v>
      </c>
      <c r="EF14" s="29">
        <v>0</v>
      </c>
      <c r="EG14" s="29">
        <v>0</v>
      </c>
      <c r="EH14" s="29">
        <v>0</v>
      </c>
      <c r="EI14" s="29">
        <v>0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29">
        <v>0</v>
      </c>
      <c r="EP14" s="29">
        <v>0</v>
      </c>
      <c r="EQ14" s="29">
        <v>0</v>
      </c>
      <c r="ER14" s="29">
        <v>0</v>
      </c>
      <c r="ES14" s="29">
        <v>0</v>
      </c>
      <c r="ET14" s="29">
        <v>0</v>
      </c>
      <c r="EU14" s="29">
        <v>0</v>
      </c>
      <c r="EV14" s="29">
        <v>0</v>
      </c>
      <c r="EW14" s="29">
        <v>0</v>
      </c>
      <c r="EX14" s="29">
        <v>0</v>
      </c>
      <c r="EY14" s="29">
        <v>0</v>
      </c>
      <c r="EZ14" s="29">
        <v>0</v>
      </c>
      <c r="FA14" s="29">
        <v>0</v>
      </c>
      <c r="FB14" s="29">
        <v>0</v>
      </c>
      <c r="FC14" s="29">
        <v>0</v>
      </c>
      <c r="FD14" s="29">
        <v>0</v>
      </c>
      <c r="FE14" s="29">
        <v>0</v>
      </c>
      <c r="FF14" s="29">
        <v>0</v>
      </c>
      <c r="FG14" s="29">
        <v>0</v>
      </c>
      <c r="FH14" s="29">
        <v>0</v>
      </c>
      <c r="FI14" s="29">
        <v>0</v>
      </c>
      <c r="FJ14" s="29">
        <v>0</v>
      </c>
      <c r="FK14" s="29">
        <v>0</v>
      </c>
      <c r="FL14" s="29">
        <v>0</v>
      </c>
      <c r="FM14" s="29">
        <v>0</v>
      </c>
      <c r="FN14" s="29">
        <v>0</v>
      </c>
      <c r="FO14" s="29">
        <v>0</v>
      </c>
      <c r="FP14" s="29">
        <v>0</v>
      </c>
      <c r="FQ14" s="29">
        <v>0</v>
      </c>
      <c r="FR14" s="29">
        <v>0</v>
      </c>
      <c r="FS14" s="29">
        <v>0</v>
      </c>
      <c r="FT14" s="29">
        <v>0</v>
      </c>
      <c r="FU14" s="29">
        <v>0</v>
      </c>
      <c r="FV14" s="29">
        <v>0</v>
      </c>
      <c r="FW14" s="29">
        <v>0</v>
      </c>
      <c r="FX14" s="29">
        <v>0</v>
      </c>
      <c r="FY14" s="29">
        <v>0</v>
      </c>
      <c r="FZ14" s="29">
        <v>0</v>
      </c>
      <c r="GA14" s="29">
        <v>0</v>
      </c>
      <c r="GB14" s="29">
        <v>0</v>
      </c>
      <c r="GC14" s="29">
        <v>0</v>
      </c>
      <c r="GD14" s="29">
        <v>0</v>
      </c>
      <c r="GE14" s="29">
        <v>0</v>
      </c>
      <c r="GF14" s="29">
        <v>0</v>
      </c>
      <c r="GG14" s="29">
        <v>0</v>
      </c>
      <c r="GH14" s="29">
        <v>0</v>
      </c>
      <c r="GI14" s="29">
        <v>0</v>
      </c>
      <c r="GJ14" s="29">
        <v>0</v>
      </c>
      <c r="GK14" s="29">
        <v>0</v>
      </c>
      <c r="GL14" s="29">
        <v>0</v>
      </c>
      <c r="GM14" s="29">
        <v>0</v>
      </c>
      <c r="GN14" s="29">
        <v>0</v>
      </c>
      <c r="GO14" s="29">
        <v>0</v>
      </c>
      <c r="GP14" s="29">
        <v>0</v>
      </c>
      <c r="GQ14" s="29">
        <v>0</v>
      </c>
      <c r="GR14" s="29">
        <v>0</v>
      </c>
      <c r="GS14" s="29">
        <v>0</v>
      </c>
      <c r="GT14" s="29">
        <v>0</v>
      </c>
      <c r="GU14" s="29">
        <v>0</v>
      </c>
      <c r="GV14" s="29">
        <v>0</v>
      </c>
      <c r="GW14" s="29">
        <v>0</v>
      </c>
      <c r="GX14" s="29">
        <v>0</v>
      </c>
      <c r="GY14" s="29">
        <v>0</v>
      </c>
      <c r="GZ14" s="29">
        <v>17232866</v>
      </c>
      <c r="HA14">
        <f t="shared" si="0"/>
        <v>57750</v>
      </c>
    </row>
    <row r="15" spans="1:209" ht="15">
      <c r="A15" s="29" t="s">
        <v>275</v>
      </c>
      <c r="B15" s="29" t="s">
        <v>276</v>
      </c>
      <c r="C15" s="33">
        <v>42370</v>
      </c>
      <c r="D15" s="29" t="s">
        <v>93</v>
      </c>
      <c r="E15" s="29">
        <v>0</v>
      </c>
      <c r="F15" s="29">
        <v>0</v>
      </c>
      <c r="G15" s="29" t="s">
        <v>191</v>
      </c>
      <c r="H15" s="29" t="s">
        <v>192</v>
      </c>
      <c r="I15" s="29" t="s">
        <v>193</v>
      </c>
      <c r="J15" s="29" t="s">
        <v>239</v>
      </c>
      <c r="K15" s="29" t="s">
        <v>195</v>
      </c>
      <c r="L15" s="29" t="s">
        <v>195</v>
      </c>
      <c r="M15" s="29" t="s">
        <v>196</v>
      </c>
      <c r="N15" s="29"/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17335986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 t="s">
        <v>197</v>
      </c>
      <c r="AC15" s="29" t="s">
        <v>212</v>
      </c>
      <c r="AD15" s="29"/>
      <c r="AE15" s="29" t="s">
        <v>199</v>
      </c>
      <c r="AF15" s="29" t="s">
        <v>200</v>
      </c>
      <c r="AG15" s="29" t="s">
        <v>277</v>
      </c>
      <c r="AH15" s="29" t="s">
        <v>278</v>
      </c>
      <c r="AI15" s="29" t="s">
        <v>203</v>
      </c>
      <c r="AJ15" s="29" t="s">
        <v>203</v>
      </c>
      <c r="AK15" s="33">
        <v>42415</v>
      </c>
      <c r="AL15" s="29">
        <v>48563</v>
      </c>
      <c r="AM15" s="29" t="s">
        <v>209</v>
      </c>
      <c r="AN15" s="29">
        <v>0</v>
      </c>
      <c r="AO15" s="29">
        <v>2016</v>
      </c>
      <c r="AP15" s="29">
        <v>3</v>
      </c>
      <c r="AQ15" s="29">
        <v>0</v>
      </c>
      <c r="AR15" s="29"/>
      <c r="AS15" s="29" t="s">
        <v>84</v>
      </c>
      <c r="AT15" s="29" t="s">
        <v>86</v>
      </c>
      <c r="AU15" s="29" t="s">
        <v>87</v>
      </c>
      <c r="AV15" s="29"/>
      <c r="AW15" s="29"/>
      <c r="AX15" s="29">
        <v>0</v>
      </c>
      <c r="AY15" s="29"/>
      <c r="AZ15" s="29">
        <v>0</v>
      </c>
      <c r="BA15" s="29" t="s">
        <v>208</v>
      </c>
      <c r="BB15" s="29">
        <v>0</v>
      </c>
      <c r="BC15" s="29">
        <v>0</v>
      </c>
      <c r="BD15" s="29" t="s">
        <v>218</v>
      </c>
      <c r="BE15" s="29">
        <v>0</v>
      </c>
      <c r="BF15" s="29">
        <v>0</v>
      </c>
      <c r="BG15" s="29"/>
      <c r="BH15" s="29" t="s">
        <v>210</v>
      </c>
      <c r="BI15" s="29" t="s">
        <v>211</v>
      </c>
      <c r="BJ15" s="29" t="s">
        <v>212</v>
      </c>
      <c r="BK15" s="29"/>
      <c r="BL15" s="29"/>
      <c r="BM15" s="29"/>
      <c r="BN15" s="29">
        <v>0</v>
      </c>
      <c r="BO15" s="29" t="s">
        <v>213</v>
      </c>
      <c r="BP15" s="29">
        <v>0</v>
      </c>
      <c r="BQ15" s="29">
        <v>0</v>
      </c>
      <c r="BR15" s="29">
        <v>48563</v>
      </c>
      <c r="BS15" s="29">
        <v>0</v>
      </c>
      <c r="BT15" s="29">
        <v>0</v>
      </c>
      <c r="BU15" s="29">
        <v>0</v>
      </c>
      <c r="BV15" s="29">
        <v>48563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29">
        <v>0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29">
        <v>0</v>
      </c>
      <c r="EP15" s="29">
        <v>0</v>
      </c>
      <c r="EQ15" s="29">
        <v>0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29">
        <v>0</v>
      </c>
      <c r="FB15" s="29">
        <v>0</v>
      </c>
      <c r="FC15" s="29">
        <v>0</v>
      </c>
      <c r="FD15" s="29">
        <v>0</v>
      </c>
      <c r="FE15" s="29">
        <v>0</v>
      </c>
      <c r="FF15" s="29">
        <v>0</v>
      </c>
      <c r="FG15" s="29">
        <v>0</v>
      </c>
      <c r="FH15" s="29">
        <v>0</v>
      </c>
      <c r="FI15" s="29">
        <v>0</v>
      </c>
      <c r="FJ15" s="29">
        <v>0</v>
      </c>
      <c r="FK15" s="29">
        <v>0</v>
      </c>
      <c r="FL15" s="29">
        <v>0</v>
      </c>
      <c r="FM15" s="29">
        <v>0</v>
      </c>
      <c r="FN15" s="29">
        <v>0</v>
      </c>
      <c r="FO15" s="29">
        <v>0</v>
      </c>
      <c r="FP15" s="29">
        <v>0</v>
      </c>
      <c r="FQ15" s="29">
        <v>0</v>
      </c>
      <c r="FR15" s="29">
        <v>0</v>
      </c>
      <c r="FS15" s="29">
        <v>0</v>
      </c>
      <c r="FT15" s="29">
        <v>0</v>
      </c>
      <c r="FU15" s="29">
        <v>0</v>
      </c>
      <c r="FV15" s="29">
        <v>0</v>
      </c>
      <c r="FW15" s="29">
        <v>0</v>
      </c>
      <c r="FX15" s="29">
        <v>0</v>
      </c>
      <c r="FY15" s="29">
        <v>0</v>
      </c>
      <c r="FZ15" s="29">
        <v>0</v>
      </c>
      <c r="GA15" s="29">
        <v>0</v>
      </c>
      <c r="GB15" s="29">
        <v>0</v>
      </c>
      <c r="GC15" s="29">
        <v>0</v>
      </c>
      <c r="GD15" s="29">
        <v>0</v>
      </c>
      <c r="GE15" s="29">
        <v>0</v>
      </c>
      <c r="GF15" s="29">
        <v>0</v>
      </c>
      <c r="GG15" s="29">
        <v>0</v>
      </c>
      <c r="GH15" s="29">
        <v>0</v>
      </c>
      <c r="GI15" s="29">
        <v>0</v>
      </c>
      <c r="GJ15" s="29">
        <v>0</v>
      </c>
      <c r="GK15" s="29">
        <v>0</v>
      </c>
      <c r="GL15" s="29">
        <v>0</v>
      </c>
      <c r="GM15" s="29">
        <v>0</v>
      </c>
      <c r="GN15" s="29">
        <v>0</v>
      </c>
      <c r="GO15" s="29">
        <v>0</v>
      </c>
      <c r="GP15" s="29">
        <v>0</v>
      </c>
      <c r="GQ15" s="29">
        <v>0</v>
      </c>
      <c r="GR15" s="29">
        <v>0</v>
      </c>
      <c r="GS15" s="29">
        <v>0</v>
      </c>
      <c r="GT15" s="29">
        <v>0</v>
      </c>
      <c r="GU15" s="29">
        <v>0</v>
      </c>
      <c r="GV15" s="29">
        <v>0</v>
      </c>
      <c r="GW15" s="29">
        <v>0</v>
      </c>
      <c r="GX15" s="29">
        <v>0</v>
      </c>
      <c r="GY15" s="29">
        <v>0</v>
      </c>
      <c r="GZ15" s="29">
        <v>17335986</v>
      </c>
      <c r="HA15">
        <f t="shared" si="0"/>
        <v>48563</v>
      </c>
    </row>
    <row r="16" spans="1:209" ht="15">
      <c r="A16" s="29" t="s">
        <v>279</v>
      </c>
      <c r="B16" s="29" t="s">
        <v>280</v>
      </c>
      <c r="C16" s="33">
        <v>42370</v>
      </c>
      <c r="D16" s="29" t="s">
        <v>93</v>
      </c>
      <c r="E16" s="29">
        <v>0</v>
      </c>
      <c r="F16" s="29">
        <v>0</v>
      </c>
      <c r="G16" s="29" t="s">
        <v>191</v>
      </c>
      <c r="H16" s="29" t="s">
        <v>224</v>
      </c>
      <c r="I16" s="29" t="s">
        <v>193</v>
      </c>
      <c r="J16" s="29" t="s">
        <v>239</v>
      </c>
      <c r="K16" s="29" t="s">
        <v>195</v>
      </c>
      <c r="L16" s="29" t="s">
        <v>195</v>
      </c>
      <c r="M16" s="29" t="s">
        <v>196</v>
      </c>
      <c r="N16" s="29"/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17377207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 t="s">
        <v>216</v>
      </c>
      <c r="AC16" s="29" t="s">
        <v>212</v>
      </c>
      <c r="AD16" s="29"/>
      <c r="AE16" s="29" t="s">
        <v>199</v>
      </c>
      <c r="AF16" s="29" t="s">
        <v>200</v>
      </c>
      <c r="AG16" s="29" t="s">
        <v>281</v>
      </c>
      <c r="AH16" s="29" t="s">
        <v>282</v>
      </c>
      <c r="AI16" s="29" t="s">
        <v>203</v>
      </c>
      <c r="AJ16" s="29" t="s">
        <v>203</v>
      </c>
      <c r="AK16" s="33">
        <v>42429</v>
      </c>
      <c r="AL16" s="29">
        <v>57750</v>
      </c>
      <c r="AM16" s="29" t="s">
        <v>209</v>
      </c>
      <c r="AN16" s="29">
        <v>0</v>
      </c>
      <c r="AO16" s="29">
        <v>2016</v>
      </c>
      <c r="AP16" s="29">
        <v>3</v>
      </c>
      <c r="AQ16" s="29">
        <v>0</v>
      </c>
      <c r="AR16" s="29"/>
      <c r="AS16" s="29" t="s">
        <v>59</v>
      </c>
      <c r="AT16" s="29" t="s">
        <v>60</v>
      </c>
      <c r="AU16" s="29" t="s">
        <v>61</v>
      </c>
      <c r="AV16" s="29"/>
      <c r="AW16" s="29"/>
      <c r="AX16" s="29">
        <v>0</v>
      </c>
      <c r="AY16" s="29"/>
      <c r="AZ16" s="29">
        <v>0</v>
      </c>
      <c r="BA16" s="29" t="s">
        <v>208</v>
      </c>
      <c r="BB16" s="29">
        <v>0</v>
      </c>
      <c r="BC16" s="29">
        <v>0</v>
      </c>
      <c r="BD16" s="29" t="s">
        <v>218</v>
      </c>
      <c r="BE16" s="29">
        <v>0</v>
      </c>
      <c r="BF16" s="29">
        <v>0</v>
      </c>
      <c r="BG16" s="29"/>
      <c r="BH16" s="29" t="s">
        <v>210</v>
      </c>
      <c r="BI16" s="29" t="s">
        <v>211</v>
      </c>
      <c r="BJ16" s="29" t="s">
        <v>212</v>
      </c>
      <c r="BK16" s="29"/>
      <c r="BL16" s="29"/>
      <c r="BM16" s="29"/>
      <c r="BN16" s="29">
        <v>0</v>
      </c>
      <c r="BO16" s="29" t="s">
        <v>213</v>
      </c>
      <c r="BP16" s="29">
        <v>0</v>
      </c>
      <c r="BQ16" s="29">
        <v>0</v>
      </c>
      <c r="BR16" s="29">
        <v>57750</v>
      </c>
      <c r="BS16" s="29">
        <v>0</v>
      </c>
      <c r="BT16" s="29">
        <v>0</v>
      </c>
      <c r="BU16" s="29">
        <v>0</v>
      </c>
      <c r="BV16" s="29">
        <v>57750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29">
        <v>0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29">
        <v>0</v>
      </c>
      <c r="ED16" s="29">
        <v>0</v>
      </c>
      <c r="EE16" s="29">
        <v>0</v>
      </c>
      <c r="EF16" s="29">
        <v>0</v>
      </c>
      <c r="EG16" s="29">
        <v>0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29">
        <v>0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29">
        <v>0</v>
      </c>
      <c r="FB16" s="29">
        <v>0</v>
      </c>
      <c r="FC16" s="29">
        <v>0</v>
      </c>
      <c r="FD16" s="29">
        <v>0</v>
      </c>
      <c r="FE16" s="29">
        <v>0</v>
      </c>
      <c r="FF16" s="29">
        <v>0</v>
      </c>
      <c r="FG16" s="29">
        <v>0</v>
      </c>
      <c r="FH16" s="29">
        <v>0</v>
      </c>
      <c r="FI16" s="29">
        <v>0</v>
      </c>
      <c r="FJ16" s="29">
        <v>0</v>
      </c>
      <c r="FK16" s="29">
        <v>0</v>
      </c>
      <c r="FL16" s="29">
        <v>0</v>
      </c>
      <c r="FM16" s="29">
        <v>0</v>
      </c>
      <c r="FN16" s="29">
        <v>0</v>
      </c>
      <c r="FO16" s="29">
        <v>0</v>
      </c>
      <c r="FP16" s="29">
        <v>0</v>
      </c>
      <c r="FQ16" s="29">
        <v>0</v>
      </c>
      <c r="FR16" s="29">
        <v>0</v>
      </c>
      <c r="FS16" s="29">
        <v>0</v>
      </c>
      <c r="FT16" s="29">
        <v>0</v>
      </c>
      <c r="FU16" s="29">
        <v>0</v>
      </c>
      <c r="FV16" s="29">
        <v>0</v>
      </c>
      <c r="FW16" s="29">
        <v>0</v>
      </c>
      <c r="FX16" s="29">
        <v>0</v>
      </c>
      <c r="FY16" s="29">
        <v>0</v>
      </c>
      <c r="FZ16" s="29">
        <v>0</v>
      </c>
      <c r="GA16" s="29">
        <v>0</v>
      </c>
      <c r="GB16" s="29">
        <v>0</v>
      </c>
      <c r="GC16" s="29">
        <v>0</v>
      </c>
      <c r="GD16" s="29">
        <v>0</v>
      </c>
      <c r="GE16" s="29">
        <v>0</v>
      </c>
      <c r="GF16" s="29">
        <v>0</v>
      </c>
      <c r="GG16" s="29">
        <v>0</v>
      </c>
      <c r="GH16" s="29">
        <v>0</v>
      </c>
      <c r="GI16" s="29">
        <v>0</v>
      </c>
      <c r="GJ16" s="29">
        <v>0</v>
      </c>
      <c r="GK16" s="29">
        <v>0</v>
      </c>
      <c r="GL16" s="29">
        <v>0</v>
      </c>
      <c r="GM16" s="29">
        <v>0</v>
      </c>
      <c r="GN16" s="29">
        <v>0</v>
      </c>
      <c r="GO16" s="29">
        <v>0</v>
      </c>
      <c r="GP16" s="29">
        <v>0</v>
      </c>
      <c r="GQ16" s="29">
        <v>0</v>
      </c>
      <c r="GR16" s="29">
        <v>0</v>
      </c>
      <c r="GS16" s="29">
        <v>0</v>
      </c>
      <c r="GT16" s="29">
        <v>0</v>
      </c>
      <c r="GU16" s="29">
        <v>0</v>
      </c>
      <c r="GV16" s="29">
        <v>0</v>
      </c>
      <c r="GW16" s="29">
        <v>0</v>
      </c>
      <c r="GX16" s="29">
        <v>0</v>
      </c>
      <c r="GY16" s="29">
        <v>0</v>
      </c>
      <c r="GZ16" s="29">
        <v>17377207</v>
      </c>
      <c r="HA16">
        <f t="shared" si="0"/>
        <v>57750</v>
      </c>
    </row>
    <row r="17" spans="1:209" ht="15">
      <c r="A17" s="29" t="s">
        <v>283</v>
      </c>
      <c r="B17" s="29" t="s">
        <v>284</v>
      </c>
      <c r="C17" s="33">
        <v>42370</v>
      </c>
      <c r="D17" s="29" t="s">
        <v>93</v>
      </c>
      <c r="E17" s="29">
        <v>0</v>
      </c>
      <c r="F17" s="29">
        <v>0</v>
      </c>
      <c r="G17" s="29" t="s">
        <v>191</v>
      </c>
      <c r="H17" s="29" t="s">
        <v>192</v>
      </c>
      <c r="I17" s="29" t="s">
        <v>193</v>
      </c>
      <c r="J17" s="29" t="s">
        <v>225</v>
      </c>
      <c r="K17" s="29" t="s">
        <v>195</v>
      </c>
      <c r="L17" s="29" t="s">
        <v>195</v>
      </c>
      <c r="M17" s="29" t="s">
        <v>196</v>
      </c>
      <c r="N17" s="29"/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17622143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 t="s">
        <v>216</v>
      </c>
      <c r="AC17" s="29" t="s">
        <v>285</v>
      </c>
      <c r="AD17" s="29" t="s">
        <v>91</v>
      </c>
      <c r="AE17" s="29" t="s">
        <v>199</v>
      </c>
      <c r="AF17" s="29" t="s">
        <v>200</v>
      </c>
      <c r="AG17" s="29" t="s">
        <v>286</v>
      </c>
      <c r="AH17" s="29" t="s">
        <v>202</v>
      </c>
      <c r="AI17" s="29" t="s">
        <v>203</v>
      </c>
      <c r="AJ17" s="29" t="s">
        <v>203</v>
      </c>
      <c r="AK17" s="33">
        <v>42429</v>
      </c>
      <c r="AL17" s="29">
        <v>57750</v>
      </c>
      <c r="AM17" s="29" t="s">
        <v>209</v>
      </c>
      <c r="AN17" s="29">
        <v>0</v>
      </c>
      <c r="AO17" s="29">
        <v>2016</v>
      </c>
      <c r="AP17" s="29">
        <v>3</v>
      </c>
      <c r="AQ17" s="29">
        <v>0</v>
      </c>
      <c r="AR17" s="29"/>
      <c r="AS17" s="29" t="s">
        <v>82</v>
      </c>
      <c r="AT17" s="29" t="s">
        <v>62</v>
      </c>
      <c r="AU17" s="29" t="s">
        <v>83</v>
      </c>
      <c r="AV17" s="29"/>
      <c r="AW17" s="29"/>
      <c r="AX17" s="29">
        <v>0</v>
      </c>
      <c r="AY17" s="29"/>
      <c r="AZ17" s="29">
        <v>0</v>
      </c>
      <c r="BA17" s="29" t="s">
        <v>208</v>
      </c>
      <c r="BB17" s="29">
        <v>0</v>
      </c>
      <c r="BC17" s="29">
        <v>0</v>
      </c>
      <c r="BD17" s="29" t="s">
        <v>209</v>
      </c>
      <c r="BE17" s="29">
        <v>0</v>
      </c>
      <c r="BF17" s="29">
        <v>0</v>
      </c>
      <c r="BG17" s="29"/>
      <c r="BH17" s="29" t="s">
        <v>210</v>
      </c>
      <c r="BI17" s="29" t="s">
        <v>211</v>
      </c>
      <c r="BJ17" s="29" t="s">
        <v>212</v>
      </c>
      <c r="BK17" s="29"/>
      <c r="BL17" s="29"/>
      <c r="BM17" s="29"/>
      <c r="BN17" s="29">
        <v>0</v>
      </c>
      <c r="BO17" s="29" t="s">
        <v>213</v>
      </c>
      <c r="BP17" s="29">
        <v>0</v>
      </c>
      <c r="BQ17" s="29">
        <v>0</v>
      </c>
      <c r="BR17" s="29">
        <v>57750</v>
      </c>
      <c r="BS17" s="29">
        <v>0</v>
      </c>
      <c r="BT17" s="29">
        <v>0</v>
      </c>
      <c r="BU17" s="29">
        <v>0</v>
      </c>
      <c r="BV17" s="29">
        <v>57750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29">
        <v>0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29">
        <v>0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29">
        <v>0</v>
      </c>
      <c r="EP17" s="29">
        <v>0</v>
      </c>
      <c r="EQ17" s="29">
        <v>0</v>
      </c>
      <c r="ER17" s="29">
        <v>0</v>
      </c>
      <c r="ES17" s="29">
        <v>0</v>
      </c>
      <c r="ET17" s="29">
        <v>0</v>
      </c>
      <c r="EU17" s="29">
        <v>0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29">
        <v>0</v>
      </c>
      <c r="FB17" s="29">
        <v>0</v>
      </c>
      <c r="FC17" s="29">
        <v>0</v>
      </c>
      <c r="FD17" s="29">
        <v>0</v>
      </c>
      <c r="FE17" s="29">
        <v>0</v>
      </c>
      <c r="FF17" s="29">
        <v>0</v>
      </c>
      <c r="FG17" s="29">
        <v>0</v>
      </c>
      <c r="FH17" s="29">
        <v>0</v>
      </c>
      <c r="FI17" s="29">
        <v>0</v>
      </c>
      <c r="FJ17" s="29">
        <v>0</v>
      </c>
      <c r="FK17" s="29">
        <v>0</v>
      </c>
      <c r="FL17" s="29">
        <v>0</v>
      </c>
      <c r="FM17" s="29">
        <v>0</v>
      </c>
      <c r="FN17" s="29">
        <v>0</v>
      </c>
      <c r="FO17" s="29">
        <v>0</v>
      </c>
      <c r="FP17" s="29">
        <v>0</v>
      </c>
      <c r="FQ17" s="29">
        <v>0</v>
      </c>
      <c r="FR17" s="29">
        <v>0</v>
      </c>
      <c r="FS17" s="29">
        <v>0</v>
      </c>
      <c r="FT17" s="29">
        <v>0</v>
      </c>
      <c r="FU17" s="29">
        <v>0</v>
      </c>
      <c r="FV17" s="29">
        <v>0</v>
      </c>
      <c r="FW17" s="29">
        <v>0</v>
      </c>
      <c r="FX17" s="29">
        <v>0</v>
      </c>
      <c r="FY17" s="29">
        <v>0</v>
      </c>
      <c r="FZ17" s="29">
        <v>0</v>
      </c>
      <c r="GA17" s="29">
        <v>0</v>
      </c>
      <c r="GB17" s="29">
        <v>0</v>
      </c>
      <c r="GC17" s="29">
        <v>0</v>
      </c>
      <c r="GD17" s="29">
        <v>0</v>
      </c>
      <c r="GE17" s="29">
        <v>0</v>
      </c>
      <c r="GF17" s="29">
        <v>0</v>
      </c>
      <c r="GG17" s="29">
        <v>0</v>
      </c>
      <c r="GH17" s="29">
        <v>0</v>
      </c>
      <c r="GI17" s="29">
        <v>0</v>
      </c>
      <c r="GJ17" s="29">
        <v>0</v>
      </c>
      <c r="GK17" s="29">
        <v>0</v>
      </c>
      <c r="GL17" s="29">
        <v>0</v>
      </c>
      <c r="GM17" s="29">
        <v>0</v>
      </c>
      <c r="GN17" s="29">
        <v>0</v>
      </c>
      <c r="GO17" s="29">
        <v>0</v>
      </c>
      <c r="GP17" s="29">
        <v>0</v>
      </c>
      <c r="GQ17" s="29">
        <v>0</v>
      </c>
      <c r="GR17" s="29">
        <v>0</v>
      </c>
      <c r="GS17" s="29">
        <v>0</v>
      </c>
      <c r="GT17" s="29">
        <v>0</v>
      </c>
      <c r="GU17" s="29">
        <v>0</v>
      </c>
      <c r="GV17" s="29">
        <v>0</v>
      </c>
      <c r="GW17" s="29">
        <v>0</v>
      </c>
      <c r="GX17" s="29">
        <v>0</v>
      </c>
      <c r="GY17" s="29">
        <v>0</v>
      </c>
      <c r="GZ17" s="29">
        <v>17622143</v>
      </c>
      <c r="HA17">
        <f t="shared" si="0"/>
        <v>57750</v>
      </c>
    </row>
    <row r="18" spans="1:209" ht="15">
      <c r="A18" s="29" t="s">
        <v>287</v>
      </c>
      <c r="B18" s="29" t="s">
        <v>288</v>
      </c>
      <c r="C18" s="33">
        <v>42370</v>
      </c>
      <c r="D18" s="29" t="s">
        <v>97</v>
      </c>
      <c r="E18" s="29">
        <v>0</v>
      </c>
      <c r="F18" s="29">
        <v>0</v>
      </c>
      <c r="G18" s="29" t="s">
        <v>191</v>
      </c>
      <c r="H18" s="29" t="s">
        <v>224</v>
      </c>
      <c r="I18" s="29" t="s">
        <v>193</v>
      </c>
      <c r="J18" s="29" t="s">
        <v>225</v>
      </c>
      <c r="K18" s="29" t="s">
        <v>195</v>
      </c>
      <c r="L18" s="29" t="s">
        <v>195</v>
      </c>
      <c r="M18" s="29" t="s">
        <v>196</v>
      </c>
      <c r="N18" s="29"/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17958967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 t="s">
        <v>216</v>
      </c>
      <c r="AC18" s="29" t="s">
        <v>212</v>
      </c>
      <c r="AD18" s="29"/>
      <c r="AE18" s="29" t="s">
        <v>199</v>
      </c>
      <c r="AF18" s="29" t="s">
        <v>200</v>
      </c>
      <c r="AG18" s="29" t="s">
        <v>289</v>
      </c>
      <c r="AH18" s="29" t="s">
        <v>202</v>
      </c>
      <c r="AI18" s="29" t="s">
        <v>203</v>
      </c>
      <c r="AJ18" s="29" t="s">
        <v>203</v>
      </c>
      <c r="AK18" s="33">
        <v>42429</v>
      </c>
      <c r="AL18" s="29">
        <v>57750</v>
      </c>
      <c r="AM18" s="29" t="s">
        <v>290</v>
      </c>
      <c r="AN18" s="29">
        <v>0</v>
      </c>
      <c r="AO18" s="29">
        <v>2016</v>
      </c>
      <c r="AP18" s="29">
        <v>3</v>
      </c>
      <c r="AQ18" s="29">
        <v>0</v>
      </c>
      <c r="AR18" s="29"/>
      <c r="AS18" s="29" t="s">
        <v>64</v>
      </c>
      <c r="AT18" s="29" t="s">
        <v>65</v>
      </c>
      <c r="AU18" s="29" t="s">
        <v>66</v>
      </c>
      <c r="AV18" s="29"/>
      <c r="AW18" s="29"/>
      <c r="AX18" s="29">
        <v>0</v>
      </c>
      <c r="AY18" s="29"/>
      <c r="AZ18" s="29">
        <v>0</v>
      </c>
      <c r="BA18" s="29" t="s">
        <v>208</v>
      </c>
      <c r="BB18" s="29">
        <v>0</v>
      </c>
      <c r="BC18" s="29">
        <v>0</v>
      </c>
      <c r="BD18" s="29" t="s">
        <v>218</v>
      </c>
      <c r="BE18" s="29">
        <v>0</v>
      </c>
      <c r="BF18" s="29">
        <v>0</v>
      </c>
      <c r="BG18" s="29"/>
      <c r="BH18" s="29" t="s">
        <v>210</v>
      </c>
      <c r="BI18" s="29" t="s">
        <v>211</v>
      </c>
      <c r="BJ18" s="29" t="s">
        <v>212</v>
      </c>
      <c r="BK18" s="29"/>
      <c r="BL18" s="29"/>
      <c r="BM18" s="29"/>
      <c r="BN18" s="29">
        <v>0</v>
      </c>
      <c r="BO18" s="29" t="s">
        <v>213</v>
      </c>
      <c r="BP18" s="29">
        <v>0</v>
      </c>
      <c r="BQ18" s="29">
        <v>0</v>
      </c>
      <c r="BR18" s="29">
        <v>57750</v>
      </c>
      <c r="BS18" s="29">
        <v>0</v>
      </c>
      <c r="BT18" s="29">
        <v>0</v>
      </c>
      <c r="BU18" s="29">
        <v>0</v>
      </c>
      <c r="BV18" s="29">
        <v>57750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>
        <v>0</v>
      </c>
      <c r="DG18" s="29">
        <v>0</v>
      </c>
      <c r="DH18" s="29">
        <v>0</v>
      </c>
      <c r="DI18" s="29">
        <v>0</v>
      </c>
      <c r="DJ18" s="29">
        <v>0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29">
        <v>0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29">
        <v>0</v>
      </c>
      <c r="DY18" s="29">
        <v>0</v>
      </c>
      <c r="DZ18" s="29">
        <v>0</v>
      </c>
      <c r="EA18" s="29">
        <v>0</v>
      </c>
      <c r="EB18" s="29">
        <v>0</v>
      </c>
      <c r="EC18" s="29">
        <v>0</v>
      </c>
      <c r="ED18" s="29">
        <v>0</v>
      </c>
      <c r="EE18" s="29">
        <v>0</v>
      </c>
      <c r="EF18" s="29">
        <v>0</v>
      </c>
      <c r="EG18" s="29">
        <v>0</v>
      </c>
      <c r="EH18" s="29">
        <v>0</v>
      </c>
      <c r="EI18" s="29">
        <v>0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29">
        <v>0</v>
      </c>
      <c r="EP18" s="29">
        <v>0</v>
      </c>
      <c r="EQ18" s="29">
        <v>0</v>
      </c>
      <c r="ER18" s="29">
        <v>0</v>
      </c>
      <c r="ES18" s="29">
        <v>0</v>
      </c>
      <c r="ET18" s="29">
        <v>0</v>
      </c>
      <c r="EU18" s="29">
        <v>0</v>
      </c>
      <c r="EV18" s="29">
        <v>0</v>
      </c>
      <c r="EW18" s="29">
        <v>0</v>
      </c>
      <c r="EX18" s="29">
        <v>0</v>
      </c>
      <c r="EY18" s="29">
        <v>0</v>
      </c>
      <c r="EZ18" s="29">
        <v>0</v>
      </c>
      <c r="FA18" s="29">
        <v>0</v>
      </c>
      <c r="FB18" s="29">
        <v>0</v>
      </c>
      <c r="FC18" s="29">
        <v>0</v>
      </c>
      <c r="FD18" s="29">
        <v>0</v>
      </c>
      <c r="FE18" s="29">
        <v>0</v>
      </c>
      <c r="FF18" s="29">
        <v>0</v>
      </c>
      <c r="FG18" s="29">
        <v>0</v>
      </c>
      <c r="FH18" s="29">
        <v>0</v>
      </c>
      <c r="FI18" s="29">
        <v>0</v>
      </c>
      <c r="FJ18" s="29">
        <v>0</v>
      </c>
      <c r="FK18" s="29">
        <v>0</v>
      </c>
      <c r="FL18" s="29">
        <v>0</v>
      </c>
      <c r="FM18" s="29">
        <v>0</v>
      </c>
      <c r="FN18" s="29">
        <v>0</v>
      </c>
      <c r="FO18" s="29">
        <v>0</v>
      </c>
      <c r="FP18" s="29">
        <v>0</v>
      </c>
      <c r="FQ18" s="29">
        <v>0</v>
      </c>
      <c r="FR18" s="29">
        <v>0</v>
      </c>
      <c r="FS18" s="29">
        <v>0</v>
      </c>
      <c r="FT18" s="29">
        <v>0</v>
      </c>
      <c r="FU18" s="29">
        <v>0</v>
      </c>
      <c r="FV18" s="29">
        <v>0</v>
      </c>
      <c r="FW18" s="29">
        <v>0</v>
      </c>
      <c r="FX18" s="29">
        <v>0</v>
      </c>
      <c r="FY18" s="29">
        <v>0</v>
      </c>
      <c r="FZ18" s="29">
        <v>0</v>
      </c>
      <c r="GA18" s="29">
        <v>0</v>
      </c>
      <c r="GB18" s="29">
        <v>0</v>
      </c>
      <c r="GC18" s="29">
        <v>0</v>
      </c>
      <c r="GD18" s="29">
        <v>0</v>
      </c>
      <c r="GE18" s="29">
        <v>0</v>
      </c>
      <c r="GF18" s="29">
        <v>0</v>
      </c>
      <c r="GG18" s="29">
        <v>0</v>
      </c>
      <c r="GH18" s="29">
        <v>0</v>
      </c>
      <c r="GI18" s="29">
        <v>0</v>
      </c>
      <c r="GJ18" s="29">
        <v>0</v>
      </c>
      <c r="GK18" s="29">
        <v>0</v>
      </c>
      <c r="GL18" s="29">
        <v>0</v>
      </c>
      <c r="GM18" s="29">
        <v>0</v>
      </c>
      <c r="GN18" s="29">
        <v>0</v>
      </c>
      <c r="GO18" s="29">
        <v>0</v>
      </c>
      <c r="GP18" s="29">
        <v>0</v>
      </c>
      <c r="GQ18" s="29">
        <v>0</v>
      </c>
      <c r="GR18" s="29">
        <v>0</v>
      </c>
      <c r="GS18" s="29">
        <v>0</v>
      </c>
      <c r="GT18" s="29">
        <v>0</v>
      </c>
      <c r="GU18" s="29">
        <v>0</v>
      </c>
      <c r="GV18" s="29">
        <v>0</v>
      </c>
      <c r="GW18" s="29">
        <v>0</v>
      </c>
      <c r="GX18" s="29">
        <v>0</v>
      </c>
      <c r="GY18" s="29">
        <v>0</v>
      </c>
      <c r="GZ18" s="29">
        <v>17958967</v>
      </c>
      <c r="HA18">
        <f t="shared" si="0"/>
        <v>57750</v>
      </c>
    </row>
    <row r="19" spans="1:209" ht="15">
      <c r="A19" s="29" t="s">
        <v>291</v>
      </c>
      <c r="B19" s="29" t="s">
        <v>292</v>
      </c>
      <c r="C19" s="33">
        <v>42370</v>
      </c>
      <c r="D19" s="29" t="s">
        <v>92</v>
      </c>
      <c r="E19" s="29">
        <v>0</v>
      </c>
      <c r="F19" s="29">
        <v>0</v>
      </c>
      <c r="G19" s="29" t="s">
        <v>191</v>
      </c>
      <c r="H19" s="29" t="s">
        <v>192</v>
      </c>
      <c r="I19" s="29" t="s">
        <v>193</v>
      </c>
      <c r="J19" s="29" t="s">
        <v>194</v>
      </c>
      <c r="K19" s="29" t="s">
        <v>195</v>
      </c>
      <c r="L19" s="29" t="s">
        <v>195</v>
      </c>
      <c r="M19" s="29" t="s">
        <v>196</v>
      </c>
      <c r="N19" s="29"/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18152371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 t="s">
        <v>216</v>
      </c>
      <c r="AC19" s="29" t="s">
        <v>212</v>
      </c>
      <c r="AD19" s="29"/>
      <c r="AE19" s="29" t="s">
        <v>199</v>
      </c>
      <c r="AF19" s="29" t="s">
        <v>200</v>
      </c>
      <c r="AG19" s="29" t="s">
        <v>293</v>
      </c>
      <c r="AH19" s="29" t="s">
        <v>202</v>
      </c>
      <c r="AI19" s="29" t="s">
        <v>203</v>
      </c>
      <c r="AJ19" s="29" t="s">
        <v>203</v>
      </c>
      <c r="AK19" s="33">
        <v>42429</v>
      </c>
      <c r="AL19" s="29">
        <v>35613</v>
      </c>
      <c r="AM19" s="29" t="s">
        <v>204</v>
      </c>
      <c r="AN19" s="29">
        <v>0</v>
      </c>
      <c r="AO19" s="29">
        <v>2016</v>
      </c>
      <c r="AP19" s="29">
        <v>3</v>
      </c>
      <c r="AQ19" s="29">
        <v>0</v>
      </c>
      <c r="AR19" s="29"/>
      <c r="AS19" s="29" t="s">
        <v>62</v>
      </c>
      <c r="AT19" s="29" t="s">
        <v>44</v>
      </c>
      <c r="AU19" s="29" t="s">
        <v>63</v>
      </c>
      <c r="AV19" s="29"/>
      <c r="AW19" s="29"/>
      <c r="AX19" s="29">
        <v>0</v>
      </c>
      <c r="AY19" s="29"/>
      <c r="AZ19" s="29">
        <v>0</v>
      </c>
      <c r="BA19" s="29" t="s">
        <v>208</v>
      </c>
      <c r="BB19" s="29">
        <v>0</v>
      </c>
      <c r="BC19" s="29">
        <v>0</v>
      </c>
      <c r="BD19" s="29" t="s">
        <v>209</v>
      </c>
      <c r="BE19" s="29">
        <v>0</v>
      </c>
      <c r="BF19" s="29">
        <v>0</v>
      </c>
      <c r="BG19" s="29"/>
      <c r="BH19" s="29" t="s">
        <v>210</v>
      </c>
      <c r="BI19" s="29" t="s">
        <v>211</v>
      </c>
      <c r="BJ19" s="29" t="s">
        <v>212</v>
      </c>
      <c r="BK19" s="29"/>
      <c r="BL19" s="29"/>
      <c r="BM19" s="29"/>
      <c r="BN19" s="29">
        <v>0</v>
      </c>
      <c r="BO19" s="29" t="s">
        <v>213</v>
      </c>
      <c r="BP19" s="29">
        <v>0</v>
      </c>
      <c r="BQ19" s="29">
        <v>0</v>
      </c>
      <c r="BR19" s="29">
        <v>35613</v>
      </c>
      <c r="BS19" s="29">
        <v>0</v>
      </c>
      <c r="BT19" s="29">
        <v>0</v>
      </c>
      <c r="BU19" s="29">
        <v>0</v>
      </c>
      <c r="BV19" s="29">
        <v>35613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29">
        <v>0</v>
      </c>
      <c r="CX19" s="29">
        <v>0</v>
      </c>
      <c r="CY19" s="29">
        <v>0</v>
      </c>
      <c r="CZ19" s="29">
        <v>0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0</v>
      </c>
      <c r="DG19" s="29">
        <v>0</v>
      </c>
      <c r="DH19" s="29">
        <v>0</v>
      </c>
      <c r="DI19" s="29">
        <v>0</v>
      </c>
      <c r="DJ19" s="29">
        <v>0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29">
        <v>0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29">
        <v>0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0</v>
      </c>
      <c r="EC19" s="29">
        <v>0</v>
      </c>
      <c r="ED19" s="29">
        <v>0</v>
      </c>
      <c r="EE19" s="29">
        <v>0</v>
      </c>
      <c r="EF19" s="29">
        <v>0</v>
      </c>
      <c r="EG19" s="29">
        <v>0</v>
      </c>
      <c r="EH19" s="29">
        <v>0</v>
      </c>
      <c r="EI19" s="29">
        <v>0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29">
        <v>0</v>
      </c>
      <c r="EP19" s="29">
        <v>0</v>
      </c>
      <c r="EQ19" s="29">
        <v>0</v>
      </c>
      <c r="ER19" s="29">
        <v>0</v>
      </c>
      <c r="ES19" s="29">
        <v>0</v>
      </c>
      <c r="ET19" s="29">
        <v>0</v>
      </c>
      <c r="EU19" s="29">
        <v>0</v>
      </c>
      <c r="EV19" s="29">
        <v>0</v>
      </c>
      <c r="EW19" s="29">
        <v>0</v>
      </c>
      <c r="EX19" s="29">
        <v>0</v>
      </c>
      <c r="EY19" s="29">
        <v>0</v>
      </c>
      <c r="EZ19" s="29">
        <v>0</v>
      </c>
      <c r="FA19" s="29">
        <v>0</v>
      </c>
      <c r="FB19" s="29">
        <v>0</v>
      </c>
      <c r="FC19" s="29">
        <v>0</v>
      </c>
      <c r="FD19" s="29">
        <v>0</v>
      </c>
      <c r="FE19" s="29">
        <v>0</v>
      </c>
      <c r="FF19" s="29">
        <v>0</v>
      </c>
      <c r="FG19" s="29">
        <v>0</v>
      </c>
      <c r="FH19" s="29">
        <v>0</v>
      </c>
      <c r="FI19" s="29">
        <v>0</v>
      </c>
      <c r="FJ19" s="29">
        <v>0</v>
      </c>
      <c r="FK19" s="29">
        <v>0</v>
      </c>
      <c r="FL19" s="29">
        <v>0</v>
      </c>
      <c r="FM19" s="29">
        <v>0</v>
      </c>
      <c r="FN19" s="29">
        <v>0</v>
      </c>
      <c r="FO19" s="29">
        <v>0</v>
      </c>
      <c r="FP19" s="29">
        <v>0</v>
      </c>
      <c r="FQ19" s="29">
        <v>0</v>
      </c>
      <c r="FR19" s="29">
        <v>0</v>
      </c>
      <c r="FS19" s="29">
        <v>0</v>
      </c>
      <c r="FT19" s="29">
        <v>0</v>
      </c>
      <c r="FU19" s="29">
        <v>0</v>
      </c>
      <c r="FV19" s="29">
        <v>0</v>
      </c>
      <c r="FW19" s="29">
        <v>0</v>
      </c>
      <c r="FX19" s="29">
        <v>0</v>
      </c>
      <c r="FY19" s="29">
        <v>0</v>
      </c>
      <c r="FZ19" s="29">
        <v>0</v>
      </c>
      <c r="GA19" s="29">
        <v>0</v>
      </c>
      <c r="GB19" s="29">
        <v>0</v>
      </c>
      <c r="GC19" s="29">
        <v>0</v>
      </c>
      <c r="GD19" s="29">
        <v>0</v>
      </c>
      <c r="GE19" s="29">
        <v>0</v>
      </c>
      <c r="GF19" s="29">
        <v>0</v>
      </c>
      <c r="GG19" s="29">
        <v>0</v>
      </c>
      <c r="GH19" s="29">
        <v>0</v>
      </c>
      <c r="GI19" s="29">
        <v>0</v>
      </c>
      <c r="GJ19" s="29">
        <v>0</v>
      </c>
      <c r="GK19" s="29">
        <v>0</v>
      </c>
      <c r="GL19" s="29">
        <v>0</v>
      </c>
      <c r="GM19" s="29">
        <v>0</v>
      </c>
      <c r="GN19" s="29">
        <v>0</v>
      </c>
      <c r="GO19" s="29">
        <v>0</v>
      </c>
      <c r="GP19" s="29">
        <v>0</v>
      </c>
      <c r="GQ19" s="29">
        <v>0</v>
      </c>
      <c r="GR19" s="29">
        <v>0</v>
      </c>
      <c r="GS19" s="29">
        <v>0</v>
      </c>
      <c r="GT19" s="29">
        <v>0</v>
      </c>
      <c r="GU19" s="29">
        <v>0</v>
      </c>
      <c r="GV19" s="29">
        <v>0</v>
      </c>
      <c r="GW19" s="29">
        <v>0</v>
      </c>
      <c r="GX19" s="29">
        <v>0</v>
      </c>
      <c r="GY19" s="29">
        <v>0</v>
      </c>
      <c r="GZ19" s="29">
        <v>18152371</v>
      </c>
      <c r="HA19">
        <f t="shared" si="0"/>
        <v>35613</v>
      </c>
    </row>
    <row r="20" spans="1:209" ht="15">
      <c r="A20" s="29" t="s">
        <v>294</v>
      </c>
      <c r="B20" s="29" t="s">
        <v>295</v>
      </c>
      <c r="C20" s="33">
        <v>42370</v>
      </c>
      <c r="D20" s="29" t="s">
        <v>296</v>
      </c>
      <c r="E20" s="29">
        <v>0</v>
      </c>
      <c r="F20" s="29">
        <v>0</v>
      </c>
      <c r="G20" s="29" t="s">
        <v>191</v>
      </c>
      <c r="H20" s="29" t="s">
        <v>224</v>
      </c>
      <c r="I20" s="29" t="s">
        <v>193</v>
      </c>
      <c r="J20" s="29" t="s">
        <v>225</v>
      </c>
      <c r="K20" s="29" t="s">
        <v>195</v>
      </c>
      <c r="L20" s="29" t="s">
        <v>195</v>
      </c>
      <c r="M20" s="29" t="s">
        <v>196</v>
      </c>
      <c r="N20" s="29"/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18425258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 t="s">
        <v>197</v>
      </c>
      <c r="AC20" s="29" t="s">
        <v>297</v>
      </c>
      <c r="AD20" s="29"/>
      <c r="AE20" s="29" t="s">
        <v>199</v>
      </c>
      <c r="AF20" s="29" t="s">
        <v>200</v>
      </c>
      <c r="AG20" s="29" t="s">
        <v>298</v>
      </c>
      <c r="AH20" s="29" t="s">
        <v>202</v>
      </c>
      <c r="AI20" s="29" t="s">
        <v>203</v>
      </c>
      <c r="AJ20" s="29" t="s">
        <v>203</v>
      </c>
      <c r="AK20" s="33">
        <v>42415</v>
      </c>
      <c r="AL20" s="29">
        <v>35613</v>
      </c>
      <c r="AM20" s="29" t="s">
        <v>299</v>
      </c>
      <c r="AN20" s="29">
        <v>0</v>
      </c>
      <c r="AO20" s="29">
        <v>2016</v>
      </c>
      <c r="AP20" s="29">
        <v>3</v>
      </c>
      <c r="AQ20" s="29">
        <v>0</v>
      </c>
      <c r="AR20" s="29"/>
      <c r="AS20" s="29" t="s">
        <v>43</v>
      </c>
      <c r="AT20" s="29" t="s">
        <v>32</v>
      </c>
      <c r="AU20" s="29" t="s">
        <v>46</v>
      </c>
      <c r="AV20" s="29"/>
      <c r="AW20" s="29"/>
      <c r="AX20" s="29">
        <v>0</v>
      </c>
      <c r="AY20" s="29"/>
      <c r="AZ20" s="29">
        <v>0</v>
      </c>
      <c r="BA20" s="29" t="s">
        <v>208</v>
      </c>
      <c r="BB20" s="29">
        <v>0</v>
      </c>
      <c r="BC20" s="29">
        <v>0</v>
      </c>
      <c r="BD20" s="29" t="s">
        <v>209</v>
      </c>
      <c r="BE20" s="29">
        <v>0</v>
      </c>
      <c r="BF20" s="29">
        <v>0</v>
      </c>
      <c r="BG20" s="29"/>
      <c r="BH20" s="29" t="s">
        <v>210</v>
      </c>
      <c r="BI20" s="29" t="s">
        <v>211</v>
      </c>
      <c r="BJ20" s="29" t="s">
        <v>212</v>
      </c>
      <c r="BK20" s="29"/>
      <c r="BL20" s="29"/>
      <c r="BM20" s="29"/>
      <c r="BN20" s="29">
        <v>0</v>
      </c>
      <c r="BO20" s="29" t="s">
        <v>213</v>
      </c>
      <c r="BP20" s="29">
        <v>0</v>
      </c>
      <c r="BQ20" s="29">
        <v>0</v>
      </c>
      <c r="BR20" s="29">
        <v>35613</v>
      </c>
      <c r="BS20" s="29">
        <v>0</v>
      </c>
      <c r="BT20" s="29">
        <v>0</v>
      </c>
      <c r="BU20" s="29">
        <v>0</v>
      </c>
      <c r="BV20" s="29">
        <v>35613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29">
        <v>0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29">
        <v>0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29">
        <v>0</v>
      </c>
      <c r="ED20" s="29">
        <v>0</v>
      </c>
      <c r="EE20" s="29">
        <v>0</v>
      </c>
      <c r="EF20" s="29">
        <v>0</v>
      </c>
      <c r="EG20" s="29">
        <v>0</v>
      </c>
      <c r="EH20" s="29">
        <v>0</v>
      </c>
      <c r="EI20" s="29">
        <v>0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29">
        <v>0</v>
      </c>
      <c r="EP20" s="29">
        <v>0</v>
      </c>
      <c r="EQ20" s="29">
        <v>0</v>
      </c>
      <c r="ER20" s="29">
        <v>0</v>
      </c>
      <c r="ES20" s="29">
        <v>0</v>
      </c>
      <c r="ET20" s="29">
        <v>0</v>
      </c>
      <c r="EU20" s="29">
        <v>0</v>
      </c>
      <c r="EV20" s="29">
        <v>0</v>
      </c>
      <c r="EW20" s="29">
        <v>0</v>
      </c>
      <c r="EX20" s="29">
        <v>0</v>
      </c>
      <c r="EY20" s="29">
        <v>0</v>
      </c>
      <c r="EZ20" s="29">
        <v>0</v>
      </c>
      <c r="FA20" s="29">
        <v>0</v>
      </c>
      <c r="FB20" s="29">
        <v>0</v>
      </c>
      <c r="FC20" s="29">
        <v>0</v>
      </c>
      <c r="FD20" s="29">
        <v>0</v>
      </c>
      <c r="FE20" s="29">
        <v>0</v>
      </c>
      <c r="FF20" s="29">
        <v>0</v>
      </c>
      <c r="FG20" s="29">
        <v>0</v>
      </c>
      <c r="FH20" s="29">
        <v>0</v>
      </c>
      <c r="FI20" s="29">
        <v>0</v>
      </c>
      <c r="FJ20" s="29">
        <v>0</v>
      </c>
      <c r="FK20" s="29">
        <v>0</v>
      </c>
      <c r="FL20" s="29">
        <v>0</v>
      </c>
      <c r="FM20" s="29">
        <v>0</v>
      </c>
      <c r="FN20" s="29">
        <v>0</v>
      </c>
      <c r="FO20" s="29">
        <v>0</v>
      </c>
      <c r="FP20" s="29">
        <v>0</v>
      </c>
      <c r="FQ20" s="29">
        <v>0</v>
      </c>
      <c r="FR20" s="29">
        <v>0</v>
      </c>
      <c r="FS20" s="29">
        <v>0</v>
      </c>
      <c r="FT20" s="29">
        <v>0</v>
      </c>
      <c r="FU20" s="29">
        <v>0</v>
      </c>
      <c r="FV20" s="29">
        <v>0</v>
      </c>
      <c r="FW20" s="29">
        <v>0</v>
      </c>
      <c r="FX20" s="29">
        <v>0</v>
      </c>
      <c r="FY20" s="29">
        <v>0</v>
      </c>
      <c r="FZ20" s="29">
        <v>0</v>
      </c>
      <c r="GA20" s="29">
        <v>0</v>
      </c>
      <c r="GB20" s="29">
        <v>0</v>
      </c>
      <c r="GC20" s="29">
        <v>0</v>
      </c>
      <c r="GD20" s="29">
        <v>0</v>
      </c>
      <c r="GE20" s="29">
        <v>0</v>
      </c>
      <c r="GF20" s="29">
        <v>0</v>
      </c>
      <c r="GG20" s="29">
        <v>0</v>
      </c>
      <c r="GH20" s="29">
        <v>0</v>
      </c>
      <c r="GI20" s="29">
        <v>0</v>
      </c>
      <c r="GJ20" s="29">
        <v>0</v>
      </c>
      <c r="GK20" s="29">
        <v>0</v>
      </c>
      <c r="GL20" s="29">
        <v>0</v>
      </c>
      <c r="GM20" s="29">
        <v>0</v>
      </c>
      <c r="GN20" s="29">
        <v>0</v>
      </c>
      <c r="GO20" s="29">
        <v>0</v>
      </c>
      <c r="GP20" s="29">
        <v>0</v>
      </c>
      <c r="GQ20" s="29">
        <v>0</v>
      </c>
      <c r="GR20" s="29">
        <v>0</v>
      </c>
      <c r="GS20" s="29">
        <v>0</v>
      </c>
      <c r="GT20" s="29">
        <v>0</v>
      </c>
      <c r="GU20" s="29">
        <v>0</v>
      </c>
      <c r="GV20" s="29">
        <v>0</v>
      </c>
      <c r="GW20" s="29">
        <v>0</v>
      </c>
      <c r="GX20" s="29">
        <v>0</v>
      </c>
      <c r="GY20" s="29">
        <v>0</v>
      </c>
      <c r="GZ20" s="29">
        <v>18425258</v>
      </c>
      <c r="HA20">
        <f t="shared" si="0"/>
        <v>35613</v>
      </c>
    </row>
    <row r="21" spans="1:209" ht="15">
      <c r="A21" s="29" t="s">
        <v>300</v>
      </c>
      <c r="B21" s="29" t="s">
        <v>301</v>
      </c>
      <c r="C21" s="33">
        <v>42370</v>
      </c>
      <c r="D21" s="29" t="s">
        <v>94</v>
      </c>
      <c r="E21" s="29">
        <v>0</v>
      </c>
      <c r="F21" s="29">
        <v>0</v>
      </c>
      <c r="G21" s="29" t="s">
        <v>191</v>
      </c>
      <c r="H21" s="29" t="s">
        <v>224</v>
      </c>
      <c r="I21" s="29" t="s">
        <v>193</v>
      </c>
      <c r="J21" s="29" t="s">
        <v>194</v>
      </c>
      <c r="K21" s="29" t="s">
        <v>195</v>
      </c>
      <c r="L21" s="29" t="s">
        <v>195</v>
      </c>
      <c r="M21" s="29" t="s">
        <v>196</v>
      </c>
      <c r="N21" s="29"/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18630783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 t="s">
        <v>197</v>
      </c>
      <c r="AC21" s="29" t="s">
        <v>302</v>
      </c>
      <c r="AD21" s="29"/>
      <c r="AE21" s="29" t="s">
        <v>199</v>
      </c>
      <c r="AF21" s="29" t="s">
        <v>200</v>
      </c>
      <c r="AG21" s="29" t="s">
        <v>303</v>
      </c>
      <c r="AH21" s="29" t="s">
        <v>202</v>
      </c>
      <c r="AI21" s="29" t="s">
        <v>203</v>
      </c>
      <c r="AJ21" s="29" t="s">
        <v>203</v>
      </c>
      <c r="AK21" s="33">
        <v>42405</v>
      </c>
      <c r="AL21" s="29">
        <v>53900</v>
      </c>
      <c r="AM21" s="29" t="s">
        <v>204</v>
      </c>
      <c r="AN21" s="29">
        <v>0</v>
      </c>
      <c r="AO21" s="29">
        <v>2016</v>
      </c>
      <c r="AP21" s="29">
        <v>3</v>
      </c>
      <c r="AQ21" s="29">
        <v>9</v>
      </c>
      <c r="AR21" s="29"/>
      <c r="AS21" s="29" t="s">
        <v>37</v>
      </c>
      <c r="AT21" s="29" t="s">
        <v>37</v>
      </c>
      <c r="AU21" s="29" t="s">
        <v>38</v>
      </c>
      <c r="AV21" s="29"/>
      <c r="AW21" s="29"/>
      <c r="AX21" s="29">
        <v>0</v>
      </c>
      <c r="AY21" s="29"/>
      <c r="AZ21" s="29">
        <v>0</v>
      </c>
      <c r="BA21" s="29" t="s">
        <v>208</v>
      </c>
      <c r="BB21" s="29">
        <v>0</v>
      </c>
      <c r="BC21" s="29">
        <v>0</v>
      </c>
      <c r="BD21" s="29" t="s">
        <v>209</v>
      </c>
      <c r="BE21" s="29">
        <v>0</v>
      </c>
      <c r="BF21" s="29">
        <v>0</v>
      </c>
      <c r="BG21" s="29"/>
      <c r="BH21" s="29" t="s">
        <v>210</v>
      </c>
      <c r="BI21" s="29" t="s">
        <v>211</v>
      </c>
      <c r="BJ21" s="29" t="s">
        <v>212</v>
      </c>
      <c r="BK21" s="29"/>
      <c r="BL21" s="29"/>
      <c r="BM21" s="29"/>
      <c r="BN21" s="29">
        <v>0</v>
      </c>
      <c r="BO21" s="29" t="s">
        <v>213</v>
      </c>
      <c r="BP21" s="29">
        <v>0</v>
      </c>
      <c r="BQ21" s="29">
        <v>0</v>
      </c>
      <c r="BR21" s="29">
        <v>53900</v>
      </c>
      <c r="BS21" s="29">
        <v>0</v>
      </c>
      <c r="BT21" s="29">
        <v>0</v>
      </c>
      <c r="BU21" s="29">
        <v>0</v>
      </c>
      <c r="BV21" s="29">
        <v>53900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29">
        <v>0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29">
        <v>0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29">
        <v>0</v>
      </c>
      <c r="EP21" s="29">
        <v>0</v>
      </c>
      <c r="EQ21" s="29">
        <v>0</v>
      </c>
      <c r="ER21" s="29">
        <v>0</v>
      </c>
      <c r="ES21" s="29">
        <v>0</v>
      </c>
      <c r="ET21" s="29">
        <v>0</v>
      </c>
      <c r="EU21" s="29">
        <v>0</v>
      </c>
      <c r="EV21" s="29">
        <v>0</v>
      </c>
      <c r="EW21" s="29">
        <v>0</v>
      </c>
      <c r="EX21" s="29">
        <v>0</v>
      </c>
      <c r="EY21" s="29">
        <v>0</v>
      </c>
      <c r="EZ21" s="29">
        <v>0</v>
      </c>
      <c r="FA21" s="29">
        <v>0</v>
      </c>
      <c r="FB21" s="29">
        <v>0</v>
      </c>
      <c r="FC21" s="29">
        <v>0</v>
      </c>
      <c r="FD21" s="29">
        <v>0</v>
      </c>
      <c r="FE21" s="29">
        <v>0</v>
      </c>
      <c r="FF21" s="29">
        <v>0</v>
      </c>
      <c r="FG21" s="29">
        <v>0</v>
      </c>
      <c r="FH21" s="29">
        <v>0</v>
      </c>
      <c r="FI21" s="29">
        <v>0</v>
      </c>
      <c r="FJ21" s="29">
        <v>0</v>
      </c>
      <c r="FK21" s="29">
        <v>0</v>
      </c>
      <c r="FL21" s="29">
        <v>0</v>
      </c>
      <c r="FM21" s="29">
        <v>0</v>
      </c>
      <c r="FN21" s="29">
        <v>0</v>
      </c>
      <c r="FO21" s="29">
        <v>0</v>
      </c>
      <c r="FP21" s="29">
        <v>0</v>
      </c>
      <c r="FQ21" s="29">
        <v>0</v>
      </c>
      <c r="FR21" s="29">
        <v>0</v>
      </c>
      <c r="FS21" s="29">
        <v>0</v>
      </c>
      <c r="FT21" s="29">
        <v>0</v>
      </c>
      <c r="FU21" s="29">
        <v>0</v>
      </c>
      <c r="FV21" s="29">
        <v>0</v>
      </c>
      <c r="FW21" s="29">
        <v>0</v>
      </c>
      <c r="FX21" s="29">
        <v>0</v>
      </c>
      <c r="FY21" s="29">
        <v>0</v>
      </c>
      <c r="FZ21" s="29">
        <v>0</v>
      </c>
      <c r="GA21" s="29">
        <v>0</v>
      </c>
      <c r="GB21" s="29">
        <v>0</v>
      </c>
      <c r="GC21" s="29">
        <v>0</v>
      </c>
      <c r="GD21" s="29">
        <v>0</v>
      </c>
      <c r="GE21" s="29">
        <v>0</v>
      </c>
      <c r="GF21" s="29">
        <v>0</v>
      </c>
      <c r="GG21" s="29">
        <v>0</v>
      </c>
      <c r="GH21" s="29">
        <v>0</v>
      </c>
      <c r="GI21" s="29">
        <v>0</v>
      </c>
      <c r="GJ21" s="29">
        <v>0</v>
      </c>
      <c r="GK21" s="29">
        <v>0</v>
      </c>
      <c r="GL21" s="29">
        <v>0</v>
      </c>
      <c r="GM21" s="29">
        <v>0</v>
      </c>
      <c r="GN21" s="29">
        <v>0</v>
      </c>
      <c r="GO21" s="29">
        <v>0</v>
      </c>
      <c r="GP21" s="29">
        <v>0</v>
      </c>
      <c r="GQ21" s="29">
        <v>0</v>
      </c>
      <c r="GR21" s="29">
        <v>0</v>
      </c>
      <c r="GS21" s="29">
        <v>0</v>
      </c>
      <c r="GT21" s="29">
        <v>0</v>
      </c>
      <c r="GU21" s="29">
        <v>0</v>
      </c>
      <c r="GV21" s="29">
        <v>0</v>
      </c>
      <c r="GW21" s="29">
        <v>0</v>
      </c>
      <c r="GX21" s="29">
        <v>0</v>
      </c>
      <c r="GY21" s="29">
        <v>0</v>
      </c>
      <c r="GZ21" s="29">
        <v>18630783</v>
      </c>
      <c r="HA21">
        <f t="shared" si="0"/>
        <v>53900</v>
      </c>
    </row>
    <row r="22" spans="1:209" ht="15">
      <c r="A22" s="29" t="s">
        <v>304</v>
      </c>
      <c r="B22" s="29" t="s">
        <v>305</v>
      </c>
      <c r="C22" s="33">
        <v>42370</v>
      </c>
      <c r="D22" s="29" t="s">
        <v>296</v>
      </c>
      <c r="E22" s="29">
        <v>0</v>
      </c>
      <c r="F22" s="29">
        <v>0</v>
      </c>
      <c r="G22" s="29" t="s">
        <v>191</v>
      </c>
      <c r="H22" s="29" t="s">
        <v>224</v>
      </c>
      <c r="I22" s="29" t="s">
        <v>193</v>
      </c>
      <c r="J22" s="29" t="s">
        <v>225</v>
      </c>
      <c r="K22" s="29" t="s">
        <v>195</v>
      </c>
      <c r="L22" s="29" t="s">
        <v>195</v>
      </c>
      <c r="M22" s="29" t="s">
        <v>196</v>
      </c>
      <c r="N22" s="29"/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18795974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 t="s">
        <v>197</v>
      </c>
      <c r="AC22" s="29" t="s">
        <v>306</v>
      </c>
      <c r="AD22" s="29"/>
      <c r="AE22" s="29" t="s">
        <v>199</v>
      </c>
      <c r="AF22" s="29" t="s">
        <v>200</v>
      </c>
      <c r="AG22" s="29" t="s">
        <v>307</v>
      </c>
      <c r="AH22" s="29" t="s">
        <v>202</v>
      </c>
      <c r="AI22" s="29" t="s">
        <v>203</v>
      </c>
      <c r="AJ22" s="29" t="s">
        <v>203</v>
      </c>
      <c r="AK22" s="33">
        <v>42377</v>
      </c>
      <c r="AL22" s="29">
        <v>40906</v>
      </c>
      <c r="AM22" s="29" t="s">
        <v>299</v>
      </c>
      <c r="AN22" s="29">
        <v>0</v>
      </c>
      <c r="AO22" s="29">
        <v>2016</v>
      </c>
      <c r="AP22" s="29">
        <v>3</v>
      </c>
      <c r="AQ22" s="29">
        <v>0</v>
      </c>
      <c r="AR22" s="29"/>
      <c r="AS22" s="29" t="s">
        <v>308</v>
      </c>
      <c r="AT22" s="29" t="s">
        <v>309</v>
      </c>
      <c r="AU22" s="29" t="s">
        <v>310</v>
      </c>
      <c r="AV22" s="29"/>
      <c r="AW22" s="29"/>
      <c r="AX22" s="29">
        <v>0</v>
      </c>
      <c r="AY22" s="29"/>
      <c r="AZ22" s="29">
        <v>0</v>
      </c>
      <c r="BA22" s="29" t="s">
        <v>208</v>
      </c>
      <c r="BB22" s="29">
        <v>0</v>
      </c>
      <c r="BC22" s="29">
        <v>0</v>
      </c>
      <c r="BD22" s="29" t="s">
        <v>209</v>
      </c>
      <c r="BE22" s="29">
        <v>0</v>
      </c>
      <c r="BF22" s="29">
        <v>0</v>
      </c>
      <c r="BG22" s="29"/>
      <c r="BH22" s="29" t="s">
        <v>210</v>
      </c>
      <c r="BI22" s="29" t="s">
        <v>211</v>
      </c>
      <c r="BJ22" s="29" t="s">
        <v>212</v>
      </c>
      <c r="BK22" s="29"/>
      <c r="BL22" s="29"/>
      <c r="BM22" s="29"/>
      <c r="BN22" s="29">
        <v>0</v>
      </c>
      <c r="BO22" s="29" t="s">
        <v>213</v>
      </c>
      <c r="BP22" s="29">
        <v>0</v>
      </c>
      <c r="BQ22" s="29">
        <v>0</v>
      </c>
      <c r="BR22" s="29">
        <v>40906</v>
      </c>
      <c r="BS22" s="29">
        <v>0</v>
      </c>
      <c r="BT22" s="29">
        <v>0</v>
      </c>
      <c r="BU22" s="29">
        <v>0</v>
      </c>
      <c r="BV22" s="29">
        <v>40906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29">
        <v>0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29">
        <v>0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0</v>
      </c>
      <c r="EC22" s="29">
        <v>0</v>
      </c>
      <c r="ED22" s="29">
        <v>0</v>
      </c>
      <c r="EE22" s="29">
        <v>0</v>
      </c>
      <c r="EF22" s="29">
        <v>0</v>
      </c>
      <c r="EG22" s="29">
        <v>0</v>
      </c>
      <c r="EH22" s="29">
        <v>0</v>
      </c>
      <c r="EI22" s="29">
        <v>0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29">
        <v>0</v>
      </c>
      <c r="EP22" s="29">
        <v>0</v>
      </c>
      <c r="EQ22" s="29">
        <v>0</v>
      </c>
      <c r="ER22" s="29">
        <v>0</v>
      </c>
      <c r="ES22" s="29">
        <v>0</v>
      </c>
      <c r="ET22" s="29">
        <v>0</v>
      </c>
      <c r="EU22" s="29">
        <v>0</v>
      </c>
      <c r="EV22" s="29">
        <v>0</v>
      </c>
      <c r="EW22" s="29">
        <v>0</v>
      </c>
      <c r="EX22" s="29">
        <v>0</v>
      </c>
      <c r="EY22" s="29">
        <v>0</v>
      </c>
      <c r="EZ22" s="29">
        <v>0</v>
      </c>
      <c r="FA22" s="29">
        <v>0</v>
      </c>
      <c r="FB22" s="29">
        <v>0</v>
      </c>
      <c r="FC22" s="29">
        <v>0</v>
      </c>
      <c r="FD22" s="29">
        <v>0</v>
      </c>
      <c r="FE22" s="29">
        <v>0</v>
      </c>
      <c r="FF22" s="29">
        <v>0</v>
      </c>
      <c r="FG22" s="29">
        <v>0</v>
      </c>
      <c r="FH22" s="29">
        <v>0</v>
      </c>
      <c r="FI22" s="29">
        <v>0</v>
      </c>
      <c r="FJ22" s="29">
        <v>0</v>
      </c>
      <c r="FK22" s="29">
        <v>0</v>
      </c>
      <c r="FL22" s="29">
        <v>0</v>
      </c>
      <c r="FM22" s="29">
        <v>0</v>
      </c>
      <c r="FN22" s="29">
        <v>0</v>
      </c>
      <c r="FO22" s="29">
        <v>0</v>
      </c>
      <c r="FP22" s="29">
        <v>0</v>
      </c>
      <c r="FQ22" s="29">
        <v>0</v>
      </c>
      <c r="FR22" s="29">
        <v>0</v>
      </c>
      <c r="FS22" s="29">
        <v>0</v>
      </c>
      <c r="FT22" s="29">
        <v>0</v>
      </c>
      <c r="FU22" s="29">
        <v>0</v>
      </c>
      <c r="FV22" s="29">
        <v>0</v>
      </c>
      <c r="FW22" s="29">
        <v>0</v>
      </c>
      <c r="FX22" s="29">
        <v>0</v>
      </c>
      <c r="FY22" s="29">
        <v>0</v>
      </c>
      <c r="FZ22" s="29">
        <v>0</v>
      </c>
      <c r="GA22" s="29">
        <v>0</v>
      </c>
      <c r="GB22" s="29">
        <v>0</v>
      </c>
      <c r="GC22" s="29">
        <v>0</v>
      </c>
      <c r="GD22" s="29">
        <v>0</v>
      </c>
      <c r="GE22" s="29">
        <v>0</v>
      </c>
      <c r="GF22" s="29">
        <v>0</v>
      </c>
      <c r="GG22" s="29">
        <v>0</v>
      </c>
      <c r="GH22" s="29">
        <v>0</v>
      </c>
      <c r="GI22" s="29">
        <v>0</v>
      </c>
      <c r="GJ22" s="29">
        <v>0</v>
      </c>
      <c r="GK22" s="29">
        <v>0</v>
      </c>
      <c r="GL22" s="29">
        <v>0</v>
      </c>
      <c r="GM22" s="29">
        <v>0</v>
      </c>
      <c r="GN22" s="29">
        <v>0</v>
      </c>
      <c r="GO22" s="29">
        <v>0</v>
      </c>
      <c r="GP22" s="29">
        <v>0</v>
      </c>
      <c r="GQ22" s="29">
        <v>0</v>
      </c>
      <c r="GR22" s="29">
        <v>0</v>
      </c>
      <c r="GS22" s="29">
        <v>0</v>
      </c>
      <c r="GT22" s="29">
        <v>0</v>
      </c>
      <c r="GU22" s="29">
        <v>0</v>
      </c>
      <c r="GV22" s="29">
        <v>0</v>
      </c>
      <c r="GW22" s="29">
        <v>0</v>
      </c>
      <c r="GX22" s="29">
        <v>0</v>
      </c>
      <c r="GY22" s="29">
        <v>0</v>
      </c>
      <c r="GZ22" s="29">
        <v>18795974</v>
      </c>
      <c r="HA22">
        <f t="shared" si="0"/>
        <v>40906</v>
      </c>
    </row>
    <row r="23" spans="1:209" ht="15">
      <c r="A23" s="29" t="s">
        <v>311</v>
      </c>
      <c r="B23" s="29" t="s">
        <v>312</v>
      </c>
      <c r="C23" s="33">
        <v>42370</v>
      </c>
      <c r="D23" s="29" t="s">
        <v>296</v>
      </c>
      <c r="E23" s="29">
        <v>0</v>
      </c>
      <c r="F23" s="29">
        <v>0</v>
      </c>
      <c r="G23" s="29" t="s">
        <v>191</v>
      </c>
      <c r="H23" s="29" t="s">
        <v>224</v>
      </c>
      <c r="I23" s="29" t="s">
        <v>193</v>
      </c>
      <c r="J23" s="29" t="s">
        <v>313</v>
      </c>
      <c r="K23" s="29" t="s">
        <v>195</v>
      </c>
      <c r="L23" s="29" t="s">
        <v>195</v>
      </c>
      <c r="M23" s="29" t="s">
        <v>196</v>
      </c>
      <c r="N23" s="29"/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4882192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 t="s">
        <v>197</v>
      </c>
      <c r="AC23" s="29" t="s">
        <v>314</v>
      </c>
      <c r="AD23" s="29"/>
      <c r="AE23" s="29" t="s">
        <v>199</v>
      </c>
      <c r="AF23" s="29" t="s">
        <v>200</v>
      </c>
      <c r="AG23" s="29" t="s">
        <v>315</v>
      </c>
      <c r="AH23" s="29" t="s">
        <v>274</v>
      </c>
      <c r="AI23" s="29" t="s">
        <v>203</v>
      </c>
      <c r="AJ23" s="29" t="s">
        <v>203</v>
      </c>
      <c r="AK23" s="33">
        <v>42429</v>
      </c>
      <c r="AL23" s="29">
        <v>42350</v>
      </c>
      <c r="AM23" s="29" t="s">
        <v>299</v>
      </c>
      <c r="AN23" s="29">
        <v>0</v>
      </c>
      <c r="AO23" s="29">
        <v>2016</v>
      </c>
      <c r="AP23" s="29">
        <v>3</v>
      </c>
      <c r="AQ23" s="29">
        <v>9</v>
      </c>
      <c r="AR23" s="29"/>
      <c r="AS23" s="29" t="s">
        <v>37</v>
      </c>
      <c r="AT23" s="29" t="s">
        <v>39</v>
      </c>
      <c r="AU23" s="29" t="s">
        <v>40</v>
      </c>
      <c r="AV23" s="29"/>
      <c r="AW23" s="29"/>
      <c r="AX23" s="29">
        <v>0</v>
      </c>
      <c r="AY23" s="29"/>
      <c r="AZ23" s="29">
        <v>0</v>
      </c>
      <c r="BA23" s="29" t="s">
        <v>208</v>
      </c>
      <c r="BB23" s="29">
        <v>0</v>
      </c>
      <c r="BC23" s="29">
        <v>0</v>
      </c>
      <c r="BD23" s="29" t="s">
        <v>316</v>
      </c>
      <c r="BE23" s="29">
        <v>0</v>
      </c>
      <c r="BF23" s="29">
        <v>0</v>
      </c>
      <c r="BG23" s="29"/>
      <c r="BH23" s="29" t="s">
        <v>210</v>
      </c>
      <c r="BI23" s="29" t="s">
        <v>211</v>
      </c>
      <c r="BJ23" s="29" t="s">
        <v>212</v>
      </c>
      <c r="BK23" s="29"/>
      <c r="BL23" s="29"/>
      <c r="BM23" s="29"/>
      <c r="BN23" s="29">
        <v>0</v>
      </c>
      <c r="BO23" s="29" t="s">
        <v>213</v>
      </c>
      <c r="BP23" s="29">
        <v>0</v>
      </c>
      <c r="BQ23" s="29">
        <v>0</v>
      </c>
      <c r="BR23" s="29">
        <v>42350</v>
      </c>
      <c r="BS23" s="29">
        <v>0</v>
      </c>
      <c r="BT23" s="29">
        <v>0</v>
      </c>
      <c r="BU23" s="29">
        <v>0</v>
      </c>
      <c r="BV23" s="29">
        <v>42350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29">
        <v>0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29">
        <v>0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29">
        <v>0</v>
      </c>
      <c r="EP23" s="29">
        <v>0</v>
      </c>
      <c r="EQ23" s="29">
        <v>0</v>
      </c>
      <c r="ER23" s="29">
        <v>0</v>
      </c>
      <c r="ES23" s="29">
        <v>0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29">
        <v>0</v>
      </c>
      <c r="FB23" s="29">
        <v>0</v>
      </c>
      <c r="FC23" s="29">
        <v>0</v>
      </c>
      <c r="FD23" s="29">
        <v>0</v>
      </c>
      <c r="FE23" s="29">
        <v>0</v>
      </c>
      <c r="FF23" s="29">
        <v>0</v>
      </c>
      <c r="FG23" s="29">
        <v>0</v>
      </c>
      <c r="FH23" s="29">
        <v>0</v>
      </c>
      <c r="FI23" s="29">
        <v>0</v>
      </c>
      <c r="FJ23" s="29">
        <v>0</v>
      </c>
      <c r="FK23" s="29">
        <v>0</v>
      </c>
      <c r="FL23" s="29">
        <v>0</v>
      </c>
      <c r="FM23" s="29">
        <v>0</v>
      </c>
      <c r="FN23" s="29">
        <v>0</v>
      </c>
      <c r="FO23" s="29">
        <v>0</v>
      </c>
      <c r="FP23" s="29">
        <v>0</v>
      </c>
      <c r="FQ23" s="29">
        <v>0</v>
      </c>
      <c r="FR23" s="29">
        <v>0</v>
      </c>
      <c r="FS23" s="29">
        <v>0</v>
      </c>
      <c r="FT23" s="29">
        <v>0</v>
      </c>
      <c r="FU23" s="29">
        <v>0</v>
      </c>
      <c r="FV23" s="29">
        <v>0</v>
      </c>
      <c r="FW23" s="29">
        <v>0</v>
      </c>
      <c r="FX23" s="29">
        <v>0</v>
      </c>
      <c r="FY23" s="29">
        <v>0</v>
      </c>
      <c r="FZ23" s="29">
        <v>0</v>
      </c>
      <c r="GA23" s="29">
        <v>0</v>
      </c>
      <c r="GB23" s="29">
        <v>0</v>
      </c>
      <c r="GC23" s="29">
        <v>0</v>
      </c>
      <c r="GD23" s="29">
        <v>0</v>
      </c>
      <c r="GE23" s="29">
        <v>0</v>
      </c>
      <c r="GF23" s="29">
        <v>0</v>
      </c>
      <c r="GG23" s="29">
        <v>0</v>
      </c>
      <c r="GH23" s="29">
        <v>0</v>
      </c>
      <c r="GI23" s="29">
        <v>0</v>
      </c>
      <c r="GJ23" s="29">
        <v>0</v>
      </c>
      <c r="GK23" s="29">
        <v>0</v>
      </c>
      <c r="GL23" s="29">
        <v>0</v>
      </c>
      <c r="GM23" s="29">
        <v>0</v>
      </c>
      <c r="GN23" s="29">
        <v>0</v>
      </c>
      <c r="GO23" s="29">
        <v>0</v>
      </c>
      <c r="GP23" s="29">
        <v>0</v>
      </c>
      <c r="GQ23" s="29">
        <v>0</v>
      </c>
      <c r="GR23" s="29">
        <v>0</v>
      </c>
      <c r="GS23" s="29">
        <v>0</v>
      </c>
      <c r="GT23" s="29">
        <v>0</v>
      </c>
      <c r="GU23" s="29">
        <v>0</v>
      </c>
      <c r="GV23" s="29">
        <v>0</v>
      </c>
      <c r="GW23" s="29">
        <v>0</v>
      </c>
      <c r="GX23" s="29">
        <v>0</v>
      </c>
      <c r="GY23" s="29">
        <v>0</v>
      </c>
      <c r="GZ23" s="29">
        <v>4882192</v>
      </c>
      <c r="HA23">
        <f t="shared" si="0"/>
        <v>42350</v>
      </c>
    </row>
    <row r="24" spans="1:209" ht="15">
      <c r="A24" s="29" t="s">
        <v>317</v>
      </c>
      <c r="B24" s="29" t="s">
        <v>318</v>
      </c>
      <c r="C24" s="33">
        <v>42370</v>
      </c>
      <c r="D24" s="29" t="s">
        <v>94</v>
      </c>
      <c r="E24" s="29">
        <v>0</v>
      </c>
      <c r="F24" s="29">
        <v>0</v>
      </c>
      <c r="G24" s="29" t="s">
        <v>191</v>
      </c>
      <c r="H24" s="29" t="s">
        <v>224</v>
      </c>
      <c r="I24" s="29" t="s">
        <v>193</v>
      </c>
      <c r="J24" s="29" t="s">
        <v>239</v>
      </c>
      <c r="K24" s="29" t="s">
        <v>195</v>
      </c>
      <c r="L24" s="29" t="s">
        <v>195</v>
      </c>
      <c r="M24" s="29" t="s">
        <v>196</v>
      </c>
      <c r="N24" s="29"/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6860179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 t="s">
        <v>216</v>
      </c>
      <c r="AC24" s="29" t="s">
        <v>212</v>
      </c>
      <c r="AD24" s="29"/>
      <c r="AE24" s="29" t="s">
        <v>199</v>
      </c>
      <c r="AF24" s="29" t="s">
        <v>200</v>
      </c>
      <c r="AG24" s="29" t="s">
        <v>319</v>
      </c>
      <c r="AH24" s="29" t="s">
        <v>202</v>
      </c>
      <c r="AI24" s="29" t="s">
        <v>203</v>
      </c>
      <c r="AJ24" s="29" t="s">
        <v>203</v>
      </c>
      <c r="AK24" s="33">
        <v>42429</v>
      </c>
      <c r="AL24" s="29">
        <v>42350</v>
      </c>
      <c r="AM24" s="29" t="s">
        <v>204</v>
      </c>
      <c r="AN24" s="29">
        <v>0</v>
      </c>
      <c r="AO24" s="29">
        <v>2016</v>
      </c>
      <c r="AP24" s="29">
        <v>3</v>
      </c>
      <c r="AQ24" s="29">
        <v>0</v>
      </c>
      <c r="AR24" s="29"/>
      <c r="AS24" s="29" t="s">
        <v>79</v>
      </c>
      <c r="AT24" s="29" t="s">
        <v>80</v>
      </c>
      <c r="AU24" s="29" t="s">
        <v>81</v>
      </c>
      <c r="AV24" s="29"/>
      <c r="AW24" s="29"/>
      <c r="AX24" s="29">
        <v>0</v>
      </c>
      <c r="AY24" s="29"/>
      <c r="AZ24" s="29">
        <v>0</v>
      </c>
      <c r="BA24" s="29" t="s">
        <v>208</v>
      </c>
      <c r="BB24" s="29">
        <v>0</v>
      </c>
      <c r="BC24" s="29">
        <v>0</v>
      </c>
      <c r="BD24" s="29" t="s">
        <v>218</v>
      </c>
      <c r="BE24" s="29">
        <v>0</v>
      </c>
      <c r="BF24" s="29">
        <v>0</v>
      </c>
      <c r="BG24" s="29"/>
      <c r="BH24" s="29" t="s">
        <v>210</v>
      </c>
      <c r="BI24" s="29" t="s">
        <v>211</v>
      </c>
      <c r="BJ24" s="29" t="s">
        <v>212</v>
      </c>
      <c r="BK24" s="29"/>
      <c r="BL24" s="29"/>
      <c r="BM24" s="29"/>
      <c r="BN24" s="29">
        <v>0</v>
      </c>
      <c r="BO24" s="29" t="s">
        <v>213</v>
      </c>
      <c r="BP24" s="29">
        <v>0</v>
      </c>
      <c r="BQ24" s="29">
        <v>0</v>
      </c>
      <c r="BR24" s="29">
        <v>42350</v>
      </c>
      <c r="BS24" s="29">
        <v>0</v>
      </c>
      <c r="BT24" s="29">
        <v>0</v>
      </c>
      <c r="BU24" s="29">
        <v>0</v>
      </c>
      <c r="BV24" s="29">
        <v>42350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29">
        <v>0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29">
        <v>0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29">
        <v>0</v>
      </c>
      <c r="EP24" s="29">
        <v>0</v>
      </c>
      <c r="EQ24" s="29">
        <v>0</v>
      </c>
      <c r="ER24" s="29">
        <v>0</v>
      </c>
      <c r="ES24" s="29">
        <v>0</v>
      </c>
      <c r="ET24" s="29">
        <v>0</v>
      </c>
      <c r="EU24" s="29">
        <v>0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29">
        <v>0</v>
      </c>
      <c r="FB24" s="29">
        <v>0</v>
      </c>
      <c r="FC24" s="29">
        <v>0</v>
      </c>
      <c r="FD24" s="29">
        <v>0</v>
      </c>
      <c r="FE24" s="29">
        <v>0</v>
      </c>
      <c r="FF24" s="29">
        <v>0</v>
      </c>
      <c r="FG24" s="29">
        <v>0</v>
      </c>
      <c r="FH24" s="29">
        <v>0</v>
      </c>
      <c r="FI24" s="29">
        <v>0</v>
      </c>
      <c r="FJ24" s="29">
        <v>0</v>
      </c>
      <c r="FK24" s="29">
        <v>0</v>
      </c>
      <c r="FL24" s="29">
        <v>0</v>
      </c>
      <c r="FM24" s="29">
        <v>0</v>
      </c>
      <c r="FN24" s="29">
        <v>0</v>
      </c>
      <c r="FO24" s="29">
        <v>0</v>
      </c>
      <c r="FP24" s="29">
        <v>0</v>
      </c>
      <c r="FQ24" s="29">
        <v>0</v>
      </c>
      <c r="FR24" s="29">
        <v>0</v>
      </c>
      <c r="FS24" s="29">
        <v>0</v>
      </c>
      <c r="FT24" s="29">
        <v>0</v>
      </c>
      <c r="FU24" s="29">
        <v>0</v>
      </c>
      <c r="FV24" s="29">
        <v>0</v>
      </c>
      <c r="FW24" s="29">
        <v>0</v>
      </c>
      <c r="FX24" s="29">
        <v>0</v>
      </c>
      <c r="FY24" s="29">
        <v>0</v>
      </c>
      <c r="FZ24" s="29">
        <v>0</v>
      </c>
      <c r="GA24" s="29">
        <v>0</v>
      </c>
      <c r="GB24" s="29">
        <v>0</v>
      </c>
      <c r="GC24" s="29">
        <v>0</v>
      </c>
      <c r="GD24" s="29">
        <v>0</v>
      </c>
      <c r="GE24" s="29">
        <v>0</v>
      </c>
      <c r="GF24" s="29">
        <v>0</v>
      </c>
      <c r="GG24" s="29">
        <v>0</v>
      </c>
      <c r="GH24" s="29">
        <v>0</v>
      </c>
      <c r="GI24" s="29">
        <v>0</v>
      </c>
      <c r="GJ24" s="29">
        <v>0</v>
      </c>
      <c r="GK24" s="29">
        <v>0</v>
      </c>
      <c r="GL24" s="29">
        <v>0</v>
      </c>
      <c r="GM24" s="29">
        <v>0</v>
      </c>
      <c r="GN24" s="29">
        <v>0</v>
      </c>
      <c r="GO24" s="29">
        <v>0</v>
      </c>
      <c r="GP24" s="29">
        <v>0</v>
      </c>
      <c r="GQ24" s="29">
        <v>0</v>
      </c>
      <c r="GR24" s="29">
        <v>0</v>
      </c>
      <c r="GS24" s="29">
        <v>0</v>
      </c>
      <c r="GT24" s="29">
        <v>0</v>
      </c>
      <c r="GU24" s="29">
        <v>0</v>
      </c>
      <c r="GV24" s="29">
        <v>0</v>
      </c>
      <c r="GW24" s="29">
        <v>0</v>
      </c>
      <c r="GX24" s="29">
        <v>0</v>
      </c>
      <c r="GY24" s="29">
        <v>0</v>
      </c>
      <c r="GZ24" s="29">
        <v>6860179</v>
      </c>
      <c r="HA24">
        <f t="shared" si="0"/>
        <v>42350</v>
      </c>
    </row>
    <row r="25" spans="1:209" ht="15">
      <c r="A25" s="29" t="s">
        <v>320</v>
      </c>
      <c r="B25" s="29" t="s">
        <v>321</v>
      </c>
      <c r="C25" s="33">
        <v>42370</v>
      </c>
      <c r="D25" s="29" t="s">
        <v>296</v>
      </c>
      <c r="E25" s="29">
        <v>0</v>
      </c>
      <c r="F25" s="29">
        <v>0</v>
      </c>
      <c r="G25" s="29" t="s">
        <v>191</v>
      </c>
      <c r="H25" s="29" t="s">
        <v>192</v>
      </c>
      <c r="I25" s="29" t="s">
        <v>193</v>
      </c>
      <c r="J25" s="29" t="s">
        <v>313</v>
      </c>
      <c r="K25" s="29" t="s">
        <v>195</v>
      </c>
      <c r="L25" s="29" t="s">
        <v>195</v>
      </c>
      <c r="M25" s="29" t="s">
        <v>196</v>
      </c>
      <c r="N25" s="29"/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7800386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 t="s">
        <v>197</v>
      </c>
      <c r="AC25" s="29" t="s">
        <v>322</v>
      </c>
      <c r="AD25" s="29"/>
      <c r="AE25" s="29" t="s">
        <v>199</v>
      </c>
      <c r="AF25" s="29" t="s">
        <v>200</v>
      </c>
      <c r="AG25" s="29" t="s">
        <v>323</v>
      </c>
      <c r="AH25" s="29" t="s">
        <v>202</v>
      </c>
      <c r="AI25" s="29" t="s">
        <v>203</v>
      </c>
      <c r="AJ25" s="29" t="s">
        <v>203</v>
      </c>
      <c r="AK25" s="33">
        <v>42429</v>
      </c>
      <c r="AL25" s="29">
        <v>42350</v>
      </c>
      <c r="AM25" s="29" t="s">
        <v>299</v>
      </c>
      <c r="AN25" s="29">
        <v>0</v>
      </c>
      <c r="AO25" s="29">
        <v>2016</v>
      </c>
      <c r="AP25" s="29">
        <v>3</v>
      </c>
      <c r="AQ25" s="29">
        <v>0</v>
      </c>
      <c r="AR25" s="29"/>
      <c r="AS25" s="29" t="s">
        <v>76</v>
      </c>
      <c r="AT25" s="29" t="s">
        <v>77</v>
      </c>
      <c r="AU25" s="29" t="s">
        <v>78</v>
      </c>
      <c r="AV25" s="29"/>
      <c r="AW25" s="29"/>
      <c r="AX25" s="29">
        <v>0</v>
      </c>
      <c r="AY25" s="29"/>
      <c r="AZ25" s="29">
        <v>0</v>
      </c>
      <c r="BA25" s="29" t="s">
        <v>208</v>
      </c>
      <c r="BB25" s="29">
        <v>0</v>
      </c>
      <c r="BC25" s="29">
        <v>0</v>
      </c>
      <c r="BD25" s="29" t="s">
        <v>218</v>
      </c>
      <c r="BE25" s="29">
        <v>0</v>
      </c>
      <c r="BF25" s="29">
        <v>0</v>
      </c>
      <c r="BG25" s="29"/>
      <c r="BH25" s="29" t="s">
        <v>210</v>
      </c>
      <c r="BI25" s="29" t="s">
        <v>211</v>
      </c>
      <c r="BJ25" s="29" t="s">
        <v>212</v>
      </c>
      <c r="BK25" s="29"/>
      <c r="BL25" s="29"/>
      <c r="BM25" s="29"/>
      <c r="BN25" s="29">
        <v>0</v>
      </c>
      <c r="BO25" s="29" t="s">
        <v>213</v>
      </c>
      <c r="BP25" s="29">
        <v>0</v>
      </c>
      <c r="BQ25" s="29">
        <v>0</v>
      </c>
      <c r="BR25" s="29">
        <v>42350</v>
      </c>
      <c r="BS25" s="29">
        <v>0</v>
      </c>
      <c r="BT25" s="29">
        <v>0</v>
      </c>
      <c r="BU25" s="29">
        <v>0</v>
      </c>
      <c r="BV25" s="29">
        <v>42350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29">
        <v>0</v>
      </c>
      <c r="ED25" s="29">
        <v>0</v>
      </c>
      <c r="EE25" s="29">
        <v>0</v>
      </c>
      <c r="EF25" s="29">
        <v>0</v>
      </c>
      <c r="EG25" s="29">
        <v>0</v>
      </c>
      <c r="EH25" s="29">
        <v>0</v>
      </c>
      <c r="EI25" s="29">
        <v>0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29">
        <v>0</v>
      </c>
      <c r="EP25" s="29">
        <v>0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0</v>
      </c>
      <c r="EX25" s="29">
        <v>0</v>
      </c>
      <c r="EY25" s="29">
        <v>0</v>
      </c>
      <c r="EZ25" s="29">
        <v>0</v>
      </c>
      <c r="FA25" s="29">
        <v>0</v>
      </c>
      <c r="FB25" s="29">
        <v>0</v>
      </c>
      <c r="FC25" s="29">
        <v>0</v>
      </c>
      <c r="FD25" s="29">
        <v>0</v>
      </c>
      <c r="FE25" s="29">
        <v>0</v>
      </c>
      <c r="FF25" s="29">
        <v>0</v>
      </c>
      <c r="FG25" s="29">
        <v>0</v>
      </c>
      <c r="FH25" s="29">
        <v>0</v>
      </c>
      <c r="FI25" s="29">
        <v>0</v>
      </c>
      <c r="FJ25" s="29">
        <v>0</v>
      </c>
      <c r="FK25" s="29">
        <v>0</v>
      </c>
      <c r="FL25" s="29">
        <v>0</v>
      </c>
      <c r="FM25" s="29">
        <v>0</v>
      </c>
      <c r="FN25" s="29">
        <v>0</v>
      </c>
      <c r="FO25" s="29">
        <v>0</v>
      </c>
      <c r="FP25" s="29">
        <v>0</v>
      </c>
      <c r="FQ25" s="29">
        <v>0</v>
      </c>
      <c r="FR25" s="29">
        <v>0</v>
      </c>
      <c r="FS25" s="29">
        <v>0</v>
      </c>
      <c r="FT25" s="29">
        <v>0</v>
      </c>
      <c r="FU25" s="29">
        <v>0</v>
      </c>
      <c r="FV25" s="29">
        <v>0</v>
      </c>
      <c r="FW25" s="29">
        <v>0</v>
      </c>
      <c r="FX25" s="29">
        <v>0</v>
      </c>
      <c r="FY25" s="29">
        <v>0</v>
      </c>
      <c r="FZ25" s="29">
        <v>0</v>
      </c>
      <c r="GA25" s="29">
        <v>0</v>
      </c>
      <c r="GB25" s="29">
        <v>0</v>
      </c>
      <c r="GC25" s="29">
        <v>0</v>
      </c>
      <c r="GD25" s="29">
        <v>0</v>
      </c>
      <c r="GE25" s="29">
        <v>0</v>
      </c>
      <c r="GF25" s="29">
        <v>0</v>
      </c>
      <c r="GG25" s="29">
        <v>0</v>
      </c>
      <c r="GH25" s="29">
        <v>0</v>
      </c>
      <c r="GI25" s="29">
        <v>0</v>
      </c>
      <c r="GJ25" s="29">
        <v>0</v>
      </c>
      <c r="GK25" s="29">
        <v>0</v>
      </c>
      <c r="GL25" s="29">
        <v>0</v>
      </c>
      <c r="GM25" s="29">
        <v>0</v>
      </c>
      <c r="GN25" s="29">
        <v>0</v>
      </c>
      <c r="GO25" s="29">
        <v>0</v>
      </c>
      <c r="GP25" s="29">
        <v>0</v>
      </c>
      <c r="GQ25" s="29">
        <v>0</v>
      </c>
      <c r="GR25" s="29">
        <v>0</v>
      </c>
      <c r="GS25" s="29">
        <v>0</v>
      </c>
      <c r="GT25" s="29">
        <v>0</v>
      </c>
      <c r="GU25" s="29">
        <v>0</v>
      </c>
      <c r="GV25" s="29">
        <v>0</v>
      </c>
      <c r="GW25" s="29">
        <v>0</v>
      </c>
      <c r="GX25" s="29">
        <v>0</v>
      </c>
      <c r="GY25" s="29">
        <v>0</v>
      </c>
      <c r="GZ25" s="29">
        <v>7800386</v>
      </c>
      <c r="HA25">
        <f t="shared" si="0"/>
        <v>42350</v>
      </c>
    </row>
    <row r="26" spans="1:209" ht="15">
      <c r="A26" s="29" t="s">
        <v>324</v>
      </c>
      <c r="B26" s="29" t="s">
        <v>325</v>
      </c>
      <c r="C26" s="33">
        <v>42370</v>
      </c>
      <c r="D26" s="29" t="s">
        <v>94</v>
      </c>
      <c r="E26" s="29">
        <v>0</v>
      </c>
      <c r="F26" s="29">
        <v>0</v>
      </c>
      <c r="G26" s="29" t="s">
        <v>191</v>
      </c>
      <c r="H26" s="29" t="s">
        <v>224</v>
      </c>
      <c r="I26" s="29" t="s">
        <v>193</v>
      </c>
      <c r="J26" s="29" t="s">
        <v>239</v>
      </c>
      <c r="K26" s="29" t="s">
        <v>195</v>
      </c>
      <c r="L26" s="29" t="s">
        <v>195</v>
      </c>
      <c r="M26" s="29" t="s">
        <v>196</v>
      </c>
      <c r="N26" s="29"/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7985624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 t="s">
        <v>216</v>
      </c>
      <c r="AC26" s="29" t="s">
        <v>326</v>
      </c>
      <c r="AD26" s="29" t="s">
        <v>89</v>
      </c>
      <c r="AE26" s="29" t="s">
        <v>199</v>
      </c>
      <c r="AF26" s="29" t="s">
        <v>200</v>
      </c>
      <c r="AG26" s="29" t="s">
        <v>327</v>
      </c>
      <c r="AH26" s="29" t="s">
        <v>202</v>
      </c>
      <c r="AI26" s="29" t="s">
        <v>203</v>
      </c>
      <c r="AJ26" s="29" t="s">
        <v>203</v>
      </c>
      <c r="AK26" s="33">
        <v>42429</v>
      </c>
      <c r="AL26" s="29">
        <v>42350</v>
      </c>
      <c r="AM26" s="29" t="s">
        <v>204</v>
      </c>
      <c r="AN26" s="29">
        <v>0</v>
      </c>
      <c r="AO26" s="29">
        <v>2016</v>
      </c>
      <c r="AP26" s="29">
        <v>3</v>
      </c>
      <c r="AQ26" s="29">
        <v>0</v>
      </c>
      <c r="AR26" s="29"/>
      <c r="AS26" s="29" t="s">
        <v>28</v>
      </c>
      <c r="AT26" s="29" t="s">
        <v>29</v>
      </c>
      <c r="AU26" s="29" t="s">
        <v>30</v>
      </c>
      <c r="AV26" s="29"/>
      <c r="AW26" s="29"/>
      <c r="AX26" s="29">
        <v>0</v>
      </c>
      <c r="AY26" s="29"/>
      <c r="AZ26" s="29">
        <v>0</v>
      </c>
      <c r="BA26" s="29" t="s">
        <v>208</v>
      </c>
      <c r="BB26" s="29">
        <v>0</v>
      </c>
      <c r="BC26" s="29">
        <v>0</v>
      </c>
      <c r="BD26" s="29" t="s">
        <v>218</v>
      </c>
      <c r="BE26" s="29">
        <v>0</v>
      </c>
      <c r="BF26" s="29">
        <v>0</v>
      </c>
      <c r="BG26" s="29"/>
      <c r="BH26" s="29" t="s">
        <v>210</v>
      </c>
      <c r="BI26" s="29" t="s">
        <v>211</v>
      </c>
      <c r="BJ26" s="29" t="s">
        <v>212</v>
      </c>
      <c r="BK26" s="29"/>
      <c r="BL26" s="29"/>
      <c r="BM26" s="29"/>
      <c r="BN26" s="29">
        <v>0</v>
      </c>
      <c r="BO26" s="29" t="s">
        <v>213</v>
      </c>
      <c r="BP26" s="29">
        <v>0</v>
      </c>
      <c r="BQ26" s="29">
        <v>0</v>
      </c>
      <c r="BR26" s="29">
        <v>42350</v>
      </c>
      <c r="BS26" s="29">
        <v>0</v>
      </c>
      <c r="BT26" s="29">
        <v>0</v>
      </c>
      <c r="BU26" s="29">
        <v>0</v>
      </c>
      <c r="BV26" s="29">
        <v>42350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29">
        <v>0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29">
        <v>0</v>
      </c>
      <c r="ED26" s="29">
        <v>0</v>
      </c>
      <c r="EE26" s="29">
        <v>0</v>
      </c>
      <c r="EF26" s="29">
        <v>0</v>
      </c>
      <c r="EG26" s="29">
        <v>0</v>
      </c>
      <c r="EH26" s="29">
        <v>0</v>
      </c>
      <c r="EI26" s="29">
        <v>0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29">
        <v>0</v>
      </c>
      <c r="EP26" s="29">
        <v>0</v>
      </c>
      <c r="EQ26" s="29">
        <v>0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0</v>
      </c>
      <c r="EX26" s="29">
        <v>0</v>
      </c>
      <c r="EY26" s="29">
        <v>0</v>
      </c>
      <c r="EZ26" s="29">
        <v>0</v>
      </c>
      <c r="FA26" s="29">
        <v>0</v>
      </c>
      <c r="FB26" s="29">
        <v>0</v>
      </c>
      <c r="FC26" s="29">
        <v>0</v>
      </c>
      <c r="FD26" s="29">
        <v>0</v>
      </c>
      <c r="FE26" s="29">
        <v>0</v>
      </c>
      <c r="FF26" s="29">
        <v>0</v>
      </c>
      <c r="FG26" s="29">
        <v>0</v>
      </c>
      <c r="FH26" s="29">
        <v>0</v>
      </c>
      <c r="FI26" s="29">
        <v>0</v>
      </c>
      <c r="FJ26" s="29">
        <v>0</v>
      </c>
      <c r="FK26" s="29">
        <v>0</v>
      </c>
      <c r="FL26" s="29">
        <v>0</v>
      </c>
      <c r="FM26" s="29">
        <v>0</v>
      </c>
      <c r="FN26" s="29">
        <v>0</v>
      </c>
      <c r="FO26" s="29">
        <v>0</v>
      </c>
      <c r="FP26" s="29">
        <v>0</v>
      </c>
      <c r="FQ26" s="29">
        <v>0</v>
      </c>
      <c r="FR26" s="29">
        <v>0</v>
      </c>
      <c r="FS26" s="29">
        <v>0</v>
      </c>
      <c r="FT26" s="29">
        <v>0</v>
      </c>
      <c r="FU26" s="29">
        <v>0</v>
      </c>
      <c r="FV26" s="29">
        <v>0</v>
      </c>
      <c r="FW26" s="29">
        <v>0</v>
      </c>
      <c r="FX26" s="29">
        <v>0</v>
      </c>
      <c r="FY26" s="29">
        <v>0</v>
      </c>
      <c r="FZ26" s="29">
        <v>0</v>
      </c>
      <c r="GA26" s="29">
        <v>0</v>
      </c>
      <c r="GB26" s="29">
        <v>0</v>
      </c>
      <c r="GC26" s="29">
        <v>0</v>
      </c>
      <c r="GD26" s="29">
        <v>0</v>
      </c>
      <c r="GE26" s="29">
        <v>0</v>
      </c>
      <c r="GF26" s="29">
        <v>0</v>
      </c>
      <c r="GG26" s="29">
        <v>0</v>
      </c>
      <c r="GH26" s="29">
        <v>0</v>
      </c>
      <c r="GI26" s="29">
        <v>0</v>
      </c>
      <c r="GJ26" s="29">
        <v>0</v>
      </c>
      <c r="GK26" s="29">
        <v>0</v>
      </c>
      <c r="GL26" s="29">
        <v>0</v>
      </c>
      <c r="GM26" s="29">
        <v>0</v>
      </c>
      <c r="GN26" s="29">
        <v>0</v>
      </c>
      <c r="GO26" s="29">
        <v>0</v>
      </c>
      <c r="GP26" s="29">
        <v>0</v>
      </c>
      <c r="GQ26" s="29">
        <v>0</v>
      </c>
      <c r="GR26" s="29">
        <v>0</v>
      </c>
      <c r="GS26" s="29">
        <v>0</v>
      </c>
      <c r="GT26" s="29">
        <v>0</v>
      </c>
      <c r="GU26" s="29">
        <v>0</v>
      </c>
      <c r="GV26" s="29">
        <v>0</v>
      </c>
      <c r="GW26" s="29">
        <v>0</v>
      </c>
      <c r="GX26" s="29">
        <v>0</v>
      </c>
      <c r="GY26" s="29">
        <v>0</v>
      </c>
      <c r="GZ26" s="29">
        <v>7985624</v>
      </c>
      <c r="HA26">
        <f t="shared" si="0"/>
        <v>42350</v>
      </c>
    </row>
    <row r="27" spans="1:209" ht="15">
      <c r="A27" s="29" t="s">
        <v>328</v>
      </c>
      <c r="B27" s="29" t="s">
        <v>329</v>
      </c>
      <c r="C27" s="33">
        <v>42370</v>
      </c>
      <c r="D27" s="29" t="s">
        <v>95</v>
      </c>
      <c r="E27" s="29">
        <v>0</v>
      </c>
      <c r="F27" s="29">
        <v>0</v>
      </c>
      <c r="G27" s="29" t="s">
        <v>191</v>
      </c>
      <c r="H27" s="29" t="s">
        <v>192</v>
      </c>
      <c r="I27" s="29" t="s">
        <v>193</v>
      </c>
      <c r="J27" s="29" t="s">
        <v>194</v>
      </c>
      <c r="K27" s="29" t="s">
        <v>195</v>
      </c>
      <c r="L27" s="29" t="s">
        <v>195</v>
      </c>
      <c r="M27" s="29" t="s">
        <v>196</v>
      </c>
      <c r="N27" s="29"/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8334655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 t="s">
        <v>216</v>
      </c>
      <c r="AC27" s="29" t="s">
        <v>212</v>
      </c>
      <c r="AD27" s="29"/>
      <c r="AE27" s="29" t="s">
        <v>199</v>
      </c>
      <c r="AF27" s="29" t="s">
        <v>200</v>
      </c>
      <c r="AG27" s="29" t="s">
        <v>330</v>
      </c>
      <c r="AH27" s="29" t="s">
        <v>274</v>
      </c>
      <c r="AI27" s="29" t="s">
        <v>203</v>
      </c>
      <c r="AJ27" s="29" t="s">
        <v>203</v>
      </c>
      <c r="AK27" s="33">
        <v>42429</v>
      </c>
      <c r="AL27" s="29">
        <v>44917</v>
      </c>
      <c r="AM27" s="29" t="s">
        <v>218</v>
      </c>
      <c r="AN27" s="29">
        <v>0</v>
      </c>
      <c r="AO27" s="29">
        <v>2016</v>
      </c>
      <c r="AP27" s="29">
        <v>3</v>
      </c>
      <c r="AQ27" s="29">
        <v>0</v>
      </c>
      <c r="AR27" s="29"/>
      <c r="AS27" s="29" t="s">
        <v>56</v>
      </c>
      <c r="AT27" s="29" t="s">
        <v>57</v>
      </c>
      <c r="AU27" s="29" t="s">
        <v>58</v>
      </c>
      <c r="AV27" s="29"/>
      <c r="AW27" s="29"/>
      <c r="AX27" s="29">
        <v>0</v>
      </c>
      <c r="AY27" s="29"/>
      <c r="AZ27" s="29">
        <v>0</v>
      </c>
      <c r="BA27" s="29" t="s">
        <v>208</v>
      </c>
      <c r="BB27" s="29">
        <v>0</v>
      </c>
      <c r="BC27" s="29">
        <v>0</v>
      </c>
      <c r="BD27" s="29" t="s">
        <v>218</v>
      </c>
      <c r="BE27" s="29">
        <v>0</v>
      </c>
      <c r="BF27" s="29">
        <v>0</v>
      </c>
      <c r="BG27" s="29"/>
      <c r="BH27" s="29" t="s">
        <v>210</v>
      </c>
      <c r="BI27" s="29" t="s">
        <v>211</v>
      </c>
      <c r="BJ27" s="29" t="s">
        <v>212</v>
      </c>
      <c r="BK27" s="29"/>
      <c r="BL27" s="29"/>
      <c r="BM27" s="29"/>
      <c r="BN27" s="29">
        <v>0</v>
      </c>
      <c r="BO27" s="29" t="s">
        <v>213</v>
      </c>
      <c r="BP27" s="29">
        <v>0</v>
      </c>
      <c r="BQ27" s="29">
        <v>0</v>
      </c>
      <c r="BR27" s="29">
        <v>44917</v>
      </c>
      <c r="BS27" s="29">
        <v>0</v>
      </c>
      <c r="BT27" s="29">
        <v>0</v>
      </c>
      <c r="BU27" s="29">
        <v>0</v>
      </c>
      <c r="BV27" s="29">
        <v>44917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29">
        <v>0</v>
      </c>
      <c r="ED27" s="29">
        <v>0</v>
      </c>
      <c r="EE27" s="29">
        <v>0</v>
      </c>
      <c r="EF27" s="29">
        <v>0</v>
      </c>
      <c r="EG27" s="29">
        <v>0</v>
      </c>
      <c r="EH27" s="29">
        <v>0</v>
      </c>
      <c r="EI27" s="29">
        <v>0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29">
        <v>0</v>
      </c>
      <c r="EP27" s="29">
        <v>0</v>
      </c>
      <c r="EQ27" s="29">
        <v>0</v>
      </c>
      <c r="ER27" s="29">
        <v>0</v>
      </c>
      <c r="ES27" s="29">
        <v>0</v>
      </c>
      <c r="ET27" s="29">
        <v>0</v>
      </c>
      <c r="EU27" s="29">
        <v>0</v>
      </c>
      <c r="EV27" s="29">
        <v>0</v>
      </c>
      <c r="EW27" s="29">
        <v>0</v>
      </c>
      <c r="EX27" s="29">
        <v>0</v>
      </c>
      <c r="EY27" s="29">
        <v>0</v>
      </c>
      <c r="EZ27" s="29">
        <v>0</v>
      </c>
      <c r="FA27" s="29">
        <v>0</v>
      </c>
      <c r="FB27" s="29">
        <v>0</v>
      </c>
      <c r="FC27" s="29">
        <v>0</v>
      </c>
      <c r="FD27" s="29">
        <v>0</v>
      </c>
      <c r="FE27" s="29">
        <v>0</v>
      </c>
      <c r="FF27" s="29">
        <v>0</v>
      </c>
      <c r="FG27" s="29">
        <v>0</v>
      </c>
      <c r="FH27" s="29">
        <v>0</v>
      </c>
      <c r="FI27" s="29">
        <v>0</v>
      </c>
      <c r="FJ27" s="29">
        <v>0</v>
      </c>
      <c r="FK27" s="29">
        <v>0</v>
      </c>
      <c r="FL27" s="29">
        <v>0</v>
      </c>
      <c r="FM27" s="29">
        <v>0</v>
      </c>
      <c r="FN27" s="29">
        <v>0</v>
      </c>
      <c r="FO27" s="29">
        <v>0</v>
      </c>
      <c r="FP27" s="29">
        <v>0</v>
      </c>
      <c r="FQ27" s="29">
        <v>0</v>
      </c>
      <c r="FR27" s="29">
        <v>0</v>
      </c>
      <c r="FS27" s="29">
        <v>0</v>
      </c>
      <c r="FT27" s="29">
        <v>0</v>
      </c>
      <c r="FU27" s="29">
        <v>0</v>
      </c>
      <c r="FV27" s="29">
        <v>0</v>
      </c>
      <c r="FW27" s="29">
        <v>0</v>
      </c>
      <c r="FX27" s="29">
        <v>0</v>
      </c>
      <c r="FY27" s="29">
        <v>0</v>
      </c>
      <c r="FZ27" s="29">
        <v>0</v>
      </c>
      <c r="GA27" s="29">
        <v>0</v>
      </c>
      <c r="GB27" s="29">
        <v>0</v>
      </c>
      <c r="GC27" s="29">
        <v>0</v>
      </c>
      <c r="GD27" s="29">
        <v>0</v>
      </c>
      <c r="GE27" s="29">
        <v>0</v>
      </c>
      <c r="GF27" s="29">
        <v>0</v>
      </c>
      <c r="GG27" s="29">
        <v>0</v>
      </c>
      <c r="GH27" s="29">
        <v>0</v>
      </c>
      <c r="GI27" s="29">
        <v>0</v>
      </c>
      <c r="GJ27" s="29">
        <v>0</v>
      </c>
      <c r="GK27" s="29">
        <v>0</v>
      </c>
      <c r="GL27" s="29">
        <v>0</v>
      </c>
      <c r="GM27" s="29">
        <v>0</v>
      </c>
      <c r="GN27" s="29">
        <v>0</v>
      </c>
      <c r="GO27" s="29">
        <v>0</v>
      </c>
      <c r="GP27" s="29">
        <v>0</v>
      </c>
      <c r="GQ27" s="29">
        <v>0</v>
      </c>
      <c r="GR27" s="29">
        <v>0</v>
      </c>
      <c r="GS27" s="29">
        <v>0</v>
      </c>
      <c r="GT27" s="29">
        <v>0</v>
      </c>
      <c r="GU27" s="29">
        <v>0</v>
      </c>
      <c r="GV27" s="29">
        <v>0</v>
      </c>
      <c r="GW27" s="29">
        <v>0</v>
      </c>
      <c r="GX27" s="29">
        <v>0</v>
      </c>
      <c r="GY27" s="29">
        <v>0</v>
      </c>
      <c r="GZ27" s="29">
        <v>8334655</v>
      </c>
      <c r="HA27">
        <f t="shared" si="0"/>
        <v>44917</v>
      </c>
    </row>
    <row r="28" spans="1:209" ht="15">
      <c r="A28" s="29" t="s">
        <v>331</v>
      </c>
      <c r="B28" s="29" t="s">
        <v>332</v>
      </c>
      <c r="C28" s="33">
        <v>42370</v>
      </c>
      <c r="D28" s="29" t="s">
        <v>95</v>
      </c>
      <c r="E28" s="29">
        <v>0</v>
      </c>
      <c r="F28" s="29">
        <v>0</v>
      </c>
      <c r="G28" s="29" t="s">
        <v>191</v>
      </c>
      <c r="H28" s="29" t="s">
        <v>192</v>
      </c>
      <c r="I28" s="29" t="s">
        <v>193</v>
      </c>
      <c r="J28" s="29" t="s">
        <v>230</v>
      </c>
      <c r="K28" s="29" t="s">
        <v>195</v>
      </c>
      <c r="L28" s="29" t="s">
        <v>195</v>
      </c>
      <c r="M28" s="29" t="s">
        <v>196</v>
      </c>
      <c r="N28" s="29"/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8430858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 t="s">
        <v>216</v>
      </c>
      <c r="AC28" s="29" t="s">
        <v>212</v>
      </c>
      <c r="AD28" s="29"/>
      <c r="AE28" s="29" t="s">
        <v>199</v>
      </c>
      <c r="AF28" s="29" t="s">
        <v>200</v>
      </c>
      <c r="AG28" s="29" t="s">
        <v>333</v>
      </c>
      <c r="AH28" s="29" t="s">
        <v>202</v>
      </c>
      <c r="AI28" s="29" t="s">
        <v>203</v>
      </c>
      <c r="AJ28" s="29" t="s">
        <v>203</v>
      </c>
      <c r="AK28" s="33">
        <v>42429</v>
      </c>
      <c r="AL28" s="29">
        <v>44917</v>
      </c>
      <c r="AM28" s="29" t="s">
        <v>218</v>
      </c>
      <c r="AN28" s="29">
        <v>0</v>
      </c>
      <c r="AO28" s="29">
        <v>2016</v>
      </c>
      <c r="AP28" s="29">
        <v>3</v>
      </c>
      <c r="AQ28" s="29">
        <v>0</v>
      </c>
      <c r="AR28" s="29"/>
      <c r="AS28" s="29" t="s">
        <v>73</v>
      </c>
      <c r="AT28" s="29" t="s">
        <v>74</v>
      </c>
      <c r="AU28" s="29" t="s">
        <v>75</v>
      </c>
      <c r="AV28" s="29"/>
      <c r="AW28" s="29"/>
      <c r="AX28" s="29">
        <v>0</v>
      </c>
      <c r="AY28" s="29"/>
      <c r="AZ28" s="29">
        <v>0</v>
      </c>
      <c r="BA28" s="29" t="s">
        <v>208</v>
      </c>
      <c r="BB28" s="29">
        <v>0</v>
      </c>
      <c r="BC28" s="29">
        <v>0</v>
      </c>
      <c r="BD28" s="29" t="s">
        <v>218</v>
      </c>
      <c r="BE28" s="29">
        <v>0</v>
      </c>
      <c r="BF28" s="29">
        <v>0</v>
      </c>
      <c r="BG28" s="29"/>
      <c r="BH28" s="29" t="s">
        <v>210</v>
      </c>
      <c r="BI28" s="29" t="s">
        <v>211</v>
      </c>
      <c r="BJ28" s="29" t="s">
        <v>212</v>
      </c>
      <c r="BK28" s="29"/>
      <c r="BL28" s="29"/>
      <c r="BM28" s="29"/>
      <c r="BN28" s="29">
        <v>0</v>
      </c>
      <c r="BO28" s="29" t="s">
        <v>213</v>
      </c>
      <c r="BP28" s="29">
        <v>0</v>
      </c>
      <c r="BQ28" s="29">
        <v>0</v>
      </c>
      <c r="BR28" s="29">
        <v>44917</v>
      </c>
      <c r="BS28" s="29">
        <v>0</v>
      </c>
      <c r="BT28" s="29">
        <v>0</v>
      </c>
      <c r="BU28" s="29">
        <v>0</v>
      </c>
      <c r="BV28" s="29">
        <v>44917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29">
        <v>0</v>
      </c>
      <c r="ED28" s="29">
        <v>0</v>
      </c>
      <c r="EE28" s="29">
        <v>0</v>
      </c>
      <c r="EF28" s="29">
        <v>0</v>
      </c>
      <c r="EG28" s="29">
        <v>0</v>
      </c>
      <c r="EH28" s="29">
        <v>0</v>
      </c>
      <c r="EI28" s="29">
        <v>0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29">
        <v>0</v>
      </c>
      <c r="EP28" s="29">
        <v>0</v>
      </c>
      <c r="EQ28" s="29">
        <v>0</v>
      </c>
      <c r="ER28" s="29">
        <v>0</v>
      </c>
      <c r="ES28" s="29">
        <v>0</v>
      </c>
      <c r="ET28" s="29">
        <v>0</v>
      </c>
      <c r="EU28" s="29">
        <v>0</v>
      </c>
      <c r="EV28" s="29">
        <v>0</v>
      </c>
      <c r="EW28" s="29">
        <v>0</v>
      </c>
      <c r="EX28" s="29">
        <v>0</v>
      </c>
      <c r="EY28" s="29">
        <v>0</v>
      </c>
      <c r="EZ28" s="29">
        <v>0</v>
      </c>
      <c r="FA28" s="29">
        <v>0</v>
      </c>
      <c r="FB28" s="29">
        <v>0</v>
      </c>
      <c r="FC28" s="29">
        <v>0</v>
      </c>
      <c r="FD28" s="29">
        <v>0</v>
      </c>
      <c r="FE28" s="29">
        <v>0</v>
      </c>
      <c r="FF28" s="29">
        <v>0</v>
      </c>
      <c r="FG28" s="29">
        <v>0</v>
      </c>
      <c r="FH28" s="29">
        <v>0</v>
      </c>
      <c r="FI28" s="29">
        <v>0</v>
      </c>
      <c r="FJ28" s="29">
        <v>0</v>
      </c>
      <c r="FK28" s="29">
        <v>0</v>
      </c>
      <c r="FL28" s="29">
        <v>0</v>
      </c>
      <c r="FM28" s="29">
        <v>0</v>
      </c>
      <c r="FN28" s="29">
        <v>0</v>
      </c>
      <c r="FO28" s="29">
        <v>0</v>
      </c>
      <c r="FP28" s="29">
        <v>0</v>
      </c>
      <c r="FQ28" s="29">
        <v>0</v>
      </c>
      <c r="FR28" s="29">
        <v>0</v>
      </c>
      <c r="FS28" s="29">
        <v>0</v>
      </c>
      <c r="FT28" s="29">
        <v>0</v>
      </c>
      <c r="FU28" s="29">
        <v>0</v>
      </c>
      <c r="FV28" s="29">
        <v>0</v>
      </c>
      <c r="FW28" s="29">
        <v>0</v>
      </c>
      <c r="FX28" s="29">
        <v>0</v>
      </c>
      <c r="FY28" s="29">
        <v>0</v>
      </c>
      <c r="FZ28" s="29">
        <v>0</v>
      </c>
      <c r="GA28" s="29">
        <v>0</v>
      </c>
      <c r="GB28" s="29">
        <v>0</v>
      </c>
      <c r="GC28" s="29">
        <v>0</v>
      </c>
      <c r="GD28" s="29">
        <v>0</v>
      </c>
      <c r="GE28" s="29">
        <v>0</v>
      </c>
      <c r="GF28" s="29">
        <v>0</v>
      </c>
      <c r="GG28" s="29">
        <v>0</v>
      </c>
      <c r="GH28" s="29">
        <v>0</v>
      </c>
      <c r="GI28" s="29">
        <v>0</v>
      </c>
      <c r="GJ28" s="29">
        <v>0</v>
      </c>
      <c r="GK28" s="29">
        <v>0</v>
      </c>
      <c r="GL28" s="29">
        <v>0</v>
      </c>
      <c r="GM28" s="29">
        <v>0</v>
      </c>
      <c r="GN28" s="29">
        <v>0</v>
      </c>
      <c r="GO28" s="29">
        <v>0</v>
      </c>
      <c r="GP28" s="29">
        <v>0</v>
      </c>
      <c r="GQ28" s="29">
        <v>0</v>
      </c>
      <c r="GR28" s="29">
        <v>0</v>
      </c>
      <c r="GS28" s="29">
        <v>0</v>
      </c>
      <c r="GT28" s="29">
        <v>0</v>
      </c>
      <c r="GU28" s="29">
        <v>0</v>
      </c>
      <c r="GV28" s="29">
        <v>0</v>
      </c>
      <c r="GW28" s="29">
        <v>0</v>
      </c>
      <c r="GX28" s="29">
        <v>0</v>
      </c>
      <c r="GY28" s="29">
        <v>0</v>
      </c>
      <c r="GZ28" s="29">
        <v>8430858</v>
      </c>
      <c r="HA28">
        <f t="shared" si="0"/>
        <v>44917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2013-10-03T09:22:53Z</dcterms:created>
  <dcterms:modified xsi:type="dcterms:W3CDTF">2016-08-09T13:21:12Z</dcterms:modified>
  <cp:category/>
  <cp:version/>
  <cp:contentType/>
  <cp:contentStatus/>
</cp:coreProperties>
</file>