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225" windowWidth="9135" windowHeight="4530" tabRatio="562" activeTab="0"/>
  </bookViews>
  <sheets>
    <sheet name="Pago mes" sheetId="12" r:id="rId1"/>
    <sheet name="Tabla impuesto" sheetId="13" r:id="rId2"/>
  </sheets>
  <definedNames>
    <definedName name="_xlnm.Print_Area" localSheetId="0">'Pago mes'!$A$1:$J$22</definedName>
  </definedNames>
  <calcPr calcId="144525"/>
</workbook>
</file>

<file path=xl/sharedStrings.xml><?xml version="1.0" encoding="utf-8"?>
<sst xmlns="http://schemas.openxmlformats.org/spreadsheetml/2006/main" count="65" uniqueCount="50">
  <si>
    <t>Secretaria Municipal</t>
  </si>
  <si>
    <t>Nº</t>
  </si>
  <si>
    <t>NOMBRE</t>
  </si>
  <si>
    <t>C.IDENTIDAD</t>
  </si>
  <si>
    <t>6.226.990-1</t>
  </si>
  <si>
    <t>SUB TOTAL</t>
  </si>
  <si>
    <t>CARVACHO RIVERA RUBEN</t>
  </si>
  <si>
    <t>6.484.742-2</t>
  </si>
  <si>
    <t>TOTAL
A PAGAR</t>
  </si>
  <si>
    <t>TOTAL
DECRETO</t>
  </si>
  <si>
    <t>Nª DE UTM</t>
  </si>
  <si>
    <t>MONTERO RIVEROS RICARDO</t>
  </si>
  <si>
    <t>5.090.591-8</t>
  </si>
  <si>
    <t>RODRIGUEZ GOMEZ PAULINA</t>
  </si>
  <si>
    <t>15.830.509-7</t>
  </si>
  <si>
    <t>OTROS
DCTOS.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</si>
  <si>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</si>
  <si>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</si>
  <si>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</si>
  <si>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</si>
  <si>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</si>
  <si>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</si>
  <si>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</si>
  <si>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DIETA</t>
  </si>
  <si>
    <t>IMPUESTO
UNICO</t>
  </si>
  <si>
    <t>MUTUAL</t>
  </si>
  <si>
    <t>GUAJARDO SILVA MARIA</t>
  </si>
  <si>
    <t>PONCE PALACIOS LISETTE</t>
  </si>
  <si>
    <t>13.917.858-0</t>
  </si>
  <si>
    <t>Períodos</t>
  </si>
  <si>
    <t>Monto de la renta líquida imponible</t>
  </si>
  <si>
    <t>Factor</t>
  </si>
  <si>
    <t>Cantidad a rebajar (No incluye crédito 10% de 1 UTM derogado por N° 3 Art. Único Ley N° 19.753, D.O. 28.09.2001)</t>
  </si>
  <si>
    <t>Tasa de Impuesto Efectiva, máxima por cada tramo de Renta</t>
  </si>
  <si>
    <t>Desde</t>
  </si>
  <si>
    <t>Hasta</t>
  </si>
  <si>
    <t>MENSUAL</t>
  </si>
  <si>
    <t>_</t>
  </si>
  <si>
    <t>-.-</t>
  </si>
  <si>
    <t>Exento</t>
  </si>
  <si>
    <t>Y MAS</t>
  </si>
  <si>
    <t>MAS DE 19,55%</t>
  </si>
  <si>
    <t>QUINCENAL</t>
  </si>
  <si>
    <t>SEMANAL</t>
  </si>
  <si>
    <t>DIARIO</t>
  </si>
  <si>
    <t>MONTO DE CÁLCULO DEL IMPUESTO ÚNICO DE SEGUNDA CATEGORÍA</t>
  </si>
  <si>
    <t>Memo Nº 129 del  29-03-2016</t>
  </si>
  <si>
    <t>IMPUESTO ÚNICO DE SEGUNDA CATEGORÍA MARZO 2016</t>
  </si>
  <si>
    <t>El Impuesto Único de Segunda Categoría a los Sueldos, Salarios y Pensiones es un tributo progresivo que se paga mensualmente por todas aquellas personas que perciben rentas del desarrollo de una actividad laboral ejercida en forma dependiente y cuyo monto excede mensualmente las 13,5 UTM.</t>
  </si>
  <si>
    <t>En la siguiente tabla se presentan los porcentajes de impuesto efectivos, a aplicar dependiendo del tramo en el que se encuentre el contribuyente de acuerdo a su renta y el monto que resulta al aplicar estos porcentajes sobre los tramos de renta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</si>
</sst>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;[Red]&quot;$&quot;\ \-#,##0.00"/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</numFmts>
  <fonts count="1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1"/>
      <color rgb="FF000000"/>
      <name val="Trebuchet MS"/>
      <family val="2"/>
    </font>
    <font>
      <sz val="8"/>
      <color rgb="FF333333"/>
      <name val="Verdana"/>
      <family val="2"/>
    </font>
    <font>
      <b/>
      <sz val="10"/>
      <name val="Verdana"/>
      <family val="2"/>
    </font>
    <font>
      <sz val="8"/>
      <color rgb="FF4D4D4D"/>
      <name val="Verdana"/>
      <family val="2"/>
    </font>
    <font>
      <b/>
      <sz val="10"/>
      <color rgb="FF4D4D4D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DB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F3F3F3"/>
      </left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C1DBF2"/>
      </left>
      <right style="medium">
        <color rgb="FFC1DBF2"/>
      </right>
      <top style="medium">
        <color rgb="FFC1DBF2"/>
      </top>
      <bottom style="medium">
        <color rgb="FFC1DBF2"/>
      </bottom>
    </border>
    <border>
      <left style="medium">
        <color rgb="FFC1DBF2"/>
      </left>
      <right style="medium">
        <color rgb="FFF3F3F3"/>
      </right>
      <top style="medium">
        <color rgb="FFC1DBF2"/>
      </top>
      <bottom style="medium">
        <color rgb="FFF3F3F3"/>
      </bottom>
    </border>
    <border>
      <left style="medium">
        <color rgb="FFF3F3F3"/>
      </left>
      <right style="medium">
        <color rgb="FFF3F3F3"/>
      </right>
      <top style="medium">
        <color rgb="FFC1DBF2"/>
      </top>
      <bottom style="medium">
        <color rgb="FFF3F3F3"/>
      </bottom>
    </border>
    <border>
      <left style="medium">
        <color rgb="FFF3F3F3"/>
      </left>
      <right style="medium">
        <color rgb="FFC1DBF2"/>
      </right>
      <top style="medium">
        <color rgb="FFC1DBF2"/>
      </top>
      <bottom style="medium">
        <color rgb="FFF3F3F3"/>
      </bottom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F3F3F3"/>
      </bottom>
    </border>
    <border>
      <left style="medium">
        <color rgb="FFF3F3F3"/>
      </left>
      <right style="medium">
        <color rgb="FFC1DBF2"/>
      </right>
      <top style="medium">
        <color rgb="FFF3F3F3"/>
      </top>
      <bottom style="medium">
        <color rgb="FFF3F3F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F3F3F3"/>
      </left>
      <right/>
      <top style="medium">
        <color rgb="FFC1DBF2"/>
      </top>
      <bottom style="medium">
        <color rgb="FFF3F3F3"/>
      </bottom>
    </border>
    <border>
      <left/>
      <right style="medium">
        <color rgb="FFF3F3F3"/>
      </right>
      <top style="medium">
        <color rgb="FFC1DBF2"/>
      </top>
      <bottom style="medium">
        <color rgb="FFF3F3F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38" fontId="0" fillId="0" borderId="0" xfId="0" applyNumberFormat="1" applyFont="1"/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8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7" fillId="0" borderId="0" xfId="0" applyNumberFormat="1" applyFont="1"/>
    <xf numFmtId="0" fontId="8" fillId="0" borderId="0" xfId="0" applyFont="1"/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1" fillId="3" borderId="3" xfId="0" applyNumberFormat="1" applyFont="1" applyFill="1" applyBorder="1" applyAlignment="1">
      <alignment horizontal="center" wrapText="1"/>
    </xf>
    <xf numFmtId="38" fontId="0" fillId="3" borderId="1" xfId="0" applyNumberFormat="1" applyFill="1" applyBorder="1"/>
    <xf numFmtId="38" fontId="1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8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10" fontId="6" fillId="0" borderId="6" xfId="0" applyNumberFormat="1" applyFont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42" fontId="1" fillId="2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4" borderId="14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466725</xdr:rowOff>
    </xdr:to>
    <xdr:pic>
      <xdr:nvPicPr>
        <xdr:cNvPr id="2" name="Imagen 2" descr="Descripción: C:\Users\cguerrero\Desktop\Conchal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40970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A5" sqref="A5:J5"/>
    </sheetView>
  </sheetViews>
  <sheetFormatPr defaultColWidth="11.421875" defaultRowHeight="12.75"/>
  <cols>
    <col min="1" max="1" width="4.7109375" style="2" customWidth="1"/>
    <col min="2" max="2" width="31.8515625" style="2" customWidth="1"/>
    <col min="3" max="3" width="13.140625" style="2" customWidth="1"/>
    <col min="4" max="4" width="8.28125" style="2" customWidth="1"/>
    <col min="5" max="5" width="11.00390625" style="3" customWidth="1"/>
    <col min="6" max="6" width="10.57421875" style="3" hidden="1" customWidth="1"/>
    <col min="7" max="8" width="12.421875" style="3" hidden="1" customWidth="1"/>
    <col min="9" max="9" width="10.7109375" style="2" hidden="1" customWidth="1"/>
    <col min="10" max="10" width="11.7109375" style="2" hidden="1" customWidth="1"/>
    <col min="11" max="16384" width="11.421875" style="2" customWidth="1"/>
  </cols>
  <sheetData>
    <row r="1" spans="1:3" ht="60" customHeight="1">
      <c r="A1" s="49" t="s">
        <v>16</v>
      </c>
      <c r="B1" s="49"/>
      <c r="C1" s="49"/>
    </row>
    <row r="2" spans="1:2" ht="13.5" customHeight="1">
      <c r="A2" s="14"/>
      <c r="B2" s="14"/>
    </row>
    <row r="3" spans="1:10" s="15" customFormat="1" ht="15" customHeight="1">
      <c r="A3" s="52">
        <v>42430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5" customFormat="1" ht="16.5" customHeight="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5" customFormat="1" ht="16.5" customHeight="1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</row>
    <row r="6" spans="1:8" s="1" customFormat="1" ht="12.75" customHeight="1">
      <c r="A6" s="4"/>
      <c r="B6" s="4"/>
      <c r="C6" s="4"/>
      <c r="D6" s="23"/>
      <c r="E6" s="23"/>
      <c r="F6" s="5"/>
      <c r="G6" s="5"/>
      <c r="H6" s="5"/>
    </row>
    <row r="7" spans="1:8" s="1" customFormat="1" ht="18.75" customHeight="1">
      <c r="A7" s="50">
        <f aca="true" t="shared" si="0" ref="A7">$A$3</f>
        <v>42430</v>
      </c>
      <c r="B7" s="50"/>
      <c r="C7" s="51">
        <v>45180</v>
      </c>
      <c r="D7" s="51"/>
      <c r="E7" s="5"/>
      <c r="F7" s="22"/>
      <c r="G7" s="5"/>
      <c r="H7" s="5"/>
    </row>
    <row r="8" spans="1:4" ht="13.5" customHeight="1">
      <c r="A8" s="25"/>
      <c r="B8" s="25"/>
      <c r="C8" s="26"/>
      <c r="D8" s="26"/>
    </row>
    <row r="9" spans="1:10" s="16" customFormat="1" ht="12.75" customHeight="1">
      <c r="A9" s="61" t="s">
        <v>1</v>
      </c>
      <c r="B9" s="61" t="s">
        <v>2</v>
      </c>
      <c r="C9" s="61" t="s">
        <v>3</v>
      </c>
      <c r="D9" s="55" t="s">
        <v>10</v>
      </c>
      <c r="E9" s="59" t="s">
        <v>23</v>
      </c>
      <c r="F9" s="59" t="s">
        <v>25</v>
      </c>
      <c r="G9" s="59" t="s">
        <v>9</v>
      </c>
      <c r="H9" s="28"/>
      <c r="I9" s="59" t="s">
        <v>15</v>
      </c>
      <c r="J9" s="55" t="s">
        <v>8</v>
      </c>
    </row>
    <row r="10" spans="1:10" s="16" customFormat="1" ht="36.75" customHeight="1">
      <c r="A10" s="62"/>
      <c r="B10" s="62"/>
      <c r="C10" s="62"/>
      <c r="D10" s="56"/>
      <c r="E10" s="60"/>
      <c r="F10" s="60"/>
      <c r="G10" s="60"/>
      <c r="H10" s="29" t="s">
        <v>24</v>
      </c>
      <c r="I10" s="60"/>
      <c r="J10" s="56"/>
    </row>
    <row r="11" spans="1:10" s="21" customFormat="1" ht="17.25" customHeight="1">
      <c r="A11" s="17">
        <v>1</v>
      </c>
      <c r="B11" s="18" t="s">
        <v>6</v>
      </c>
      <c r="C11" s="19" t="s">
        <v>7</v>
      </c>
      <c r="D11" s="27">
        <v>15.6</v>
      </c>
      <c r="E11" s="20">
        <f>ROUND($C$7*D11,0)</f>
        <v>704808</v>
      </c>
      <c r="F11" s="8">
        <f>ROUND(E11*1.29%,0)</f>
        <v>9092</v>
      </c>
      <c r="G11" s="20">
        <f aca="true" t="shared" si="1" ref="G11:G18">SUM(E11:F11)</f>
        <v>713900</v>
      </c>
      <c r="H11" s="30">
        <f>ROUND((E11*'Tabla impuesto'!$D$11)-'Tabla impuesto'!$E$11,0)</f>
        <v>3795</v>
      </c>
      <c r="I11" s="8">
        <v>0</v>
      </c>
      <c r="J11" s="31">
        <f aca="true" t="shared" si="2" ref="J11:J18">E11-H11-I11</f>
        <v>701013</v>
      </c>
    </row>
    <row r="12" spans="1:10" s="16" customFormat="1" ht="17.25" customHeight="1">
      <c r="A12" s="6">
        <v>2</v>
      </c>
      <c r="B12" s="18" t="s">
        <v>17</v>
      </c>
      <c r="C12" s="7" t="s">
        <v>18</v>
      </c>
      <c r="D12" s="27">
        <v>15.6</v>
      </c>
      <c r="E12" s="8">
        <f aca="true" t="shared" si="3" ref="E12:E18">ROUND($C$7*D12,0)</f>
        <v>704808</v>
      </c>
      <c r="F12" s="8">
        <f aca="true" t="shared" si="4" ref="F12:F17">ROUND(E12*1.29%,0)</f>
        <v>9092</v>
      </c>
      <c r="G12" s="8">
        <f t="shared" si="1"/>
        <v>713900</v>
      </c>
      <c r="H12" s="30">
        <f>ROUND((E12*'Tabla impuesto'!$D$11)-'Tabla impuesto'!$E$11,0)</f>
        <v>3795</v>
      </c>
      <c r="I12" s="8">
        <v>0</v>
      </c>
      <c r="J12" s="31">
        <f t="shared" si="2"/>
        <v>701013</v>
      </c>
    </row>
    <row r="13" spans="1:10" s="16" customFormat="1" ht="17.25" customHeight="1">
      <c r="A13" s="17">
        <v>3</v>
      </c>
      <c r="B13" s="18" t="s">
        <v>26</v>
      </c>
      <c r="C13" s="7" t="s">
        <v>4</v>
      </c>
      <c r="D13" s="27">
        <v>15.6</v>
      </c>
      <c r="E13" s="20">
        <f t="shared" si="3"/>
        <v>704808</v>
      </c>
      <c r="F13" s="8">
        <f t="shared" si="4"/>
        <v>9092</v>
      </c>
      <c r="G13" s="8">
        <f t="shared" si="1"/>
        <v>713900</v>
      </c>
      <c r="H13" s="30">
        <f>ROUND((E13*'Tabla impuesto'!$D$11)-'Tabla impuesto'!$E$11,0)</f>
        <v>3795</v>
      </c>
      <c r="I13" s="8">
        <v>0</v>
      </c>
      <c r="J13" s="31">
        <f t="shared" si="2"/>
        <v>701013</v>
      </c>
    </row>
    <row r="14" spans="1:10" s="16" customFormat="1" ht="17.25" customHeight="1">
      <c r="A14" s="17">
        <v>4</v>
      </c>
      <c r="B14" s="18" t="s">
        <v>11</v>
      </c>
      <c r="C14" s="7" t="s">
        <v>12</v>
      </c>
      <c r="D14" s="27">
        <v>15.6</v>
      </c>
      <c r="E14" s="8">
        <f t="shared" si="3"/>
        <v>704808</v>
      </c>
      <c r="F14" s="8">
        <f t="shared" si="4"/>
        <v>9092</v>
      </c>
      <c r="G14" s="8">
        <f t="shared" si="1"/>
        <v>713900</v>
      </c>
      <c r="H14" s="30">
        <f>ROUND((E14*'Tabla impuesto'!$D$11)-'Tabla impuesto'!$E$11,0)</f>
        <v>3795</v>
      </c>
      <c r="I14" s="8">
        <v>0</v>
      </c>
      <c r="J14" s="31">
        <f t="shared" si="2"/>
        <v>701013</v>
      </c>
    </row>
    <row r="15" spans="1:10" s="16" customFormat="1" ht="17.25" customHeight="1">
      <c r="A15" s="6">
        <v>5</v>
      </c>
      <c r="B15" s="18" t="s">
        <v>20</v>
      </c>
      <c r="C15" s="7" t="s">
        <v>19</v>
      </c>
      <c r="D15" s="27">
        <v>15.6</v>
      </c>
      <c r="E15" s="20">
        <f t="shared" si="3"/>
        <v>704808</v>
      </c>
      <c r="F15" s="8">
        <f t="shared" si="4"/>
        <v>9092</v>
      </c>
      <c r="G15" s="8">
        <f t="shared" si="1"/>
        <v>713900</v>
      </c>
      <c r="H15" s="30">
        <f>ROUND((E15*'Tabla impuesto'!$D$11)-'Tabla impuesto'!$E$11,0)</f>
        <v>3795</v>
      </c>
      <c r="I15" s="8">
        <v>0</v>
      </c>
      <c r="J15" s="31">
        <f t="shared" si="2"/>
        <v>701013</v>
      </c>
    </row>
    <row r="16" spans="1:10" s="16" customFormat="1" ht="17.25" customHeight="1">
      <c r="A16" s="6">
        <v>6</v>
      </c>
      <c r="B16" s="18" t="s">
        <v>27</v>
      </c>
      <c r="C16" s="7" t="s">
        <v>28</v>
      </c>
      <c r="D16" s="27">
        <v>15.6</v>
      </c>
      <c r="E16" s="8">
        <f t="shared" si="3"/>
        <v>704808</v>
      </c>
      <c r="F16" s="8">
        <f t="shared" si="4"/>
        <v>9092</v>
      </c>
      <c r="G16" s="8">
        <f t="shared" si="1"/>
        <v>713900</v>
      </c>
      <c r="H16" s="30">
        <f>ROUND((E16*'Tabla impuesto'!$D$11)-'Tabla impuesto'!$E$11,0)</f>
        <v>3795</v>
      </c>
      <c r="I16" s="8">
        <v>0</v>
      </c>
      <c r="J16" s="31">
        <f t="shared" si="2"/>
        <v>701013</v>
      </c>
    </row>
    <row r="17" spans="1:10" s="16" customFormat="1" ht="17.25" customHeight="1">
      <c r="A17" s="17">
        <v>7</v>
      </c>
      <c r="B17" s="18" t="s">
        <v>13</v>
      </c>
      <c r="C17" s="7" t="s">
        <v>14</v>
      </c>
      <c r="D17" s="27">
        <v>15.6</v>
      </c>
      <c r="E17" s="20">
        <f t="shared" si="3"/>
        <v>704808</v>
      </c>
      <c r="F17" s="8">
        <f t="shared" si="4"/>
        <v>9092</v>
      </c>
      <c r="G17" s="8">
        <f t="shared" si="1"/>
        <v>713900</v>
      </c>
      <c r="H17" s="30">
        <f>ROUND((E17*'Tabla impuesto'!$D$11)-'Tabla impuesto'!$E$11,0)</f>
        <v>3795</v>
      </c>
      <c r="I17" s="8">
        <v>0</v>
      </c>
      <c r="J17" s="31">
        <f t="shared" si="2"/>
        <v>701013</v>
      </c>
    </row>
    <row r="18" spans="1:10" s="16" customFormat="1" ht="17.25" customHeight="1">
      <c r="A18" s="6">
        <v>8</v>
      </c>
      <c r="B18" s="18" t="s">
        <v>21</v>
      </c>
      <c r="C18" s="7" t="s">
        <v>22</v>
      </c>
      <c r="D18" s="27">
        <v>15.6</v>
      </c>
      <c r="E18" s="8">
        <f t="shared" si="3"/>
        <v>704808</v>
      </c>
      <c r="F18" s="8">
        <f>ROUND(E18*1.29%,0)</f>
        <v>9092</v>
      </c>
      <c r="G18" s="8">
        <f t="shared" si="1"/>
        <v>713900</v>
      </c>
      <c r="H18" s="30">
        <f>ROUND((E18*'Tabla impuesto'!$D$11)-'Tabla impuesto'!$E$11,0)</f>
        <v>3795</v>
      </c>
      <c r="I18" s="8">
        <v>0</v>
      </c>
      <c r="J18" s="31">
        <f t="shared" si="2"/>
        <v>701013</v>
      </c>
    </row>
    <row r="19" spans="3:10" s="9" customFormat="1" ht="27.75" customHeight="1">
      <c r="C19" s="57" t="s">
        <v>5</v>
      </c>
      <c r="D19" s="58"/>
      <c r="E19" s="20">
        <f>SUM(E11:E18)</f>
        <v>5638464</v>
      </c>
      <c r="F19" s="10">
        <f aca="true" t="shared" si="5" ref="F19:J19">SUM(F11:F18)</f>
        <v>72736</v>
      </c>
      <c r="G19" s="10">
        <f>SUM(G11:G18)</f>
        <v>5711200</v>
      </c>
      <c r="H19" s="10">
        <f t="shared" si="5"/>
        <v>30360</v>
      </c>
      <c r="I19" s="10">
        <f t="shared" si="5"/>
        <v>0</v>
      </c>
      <c r="J19" s="10">
        <f t="shared" si="5"/>
        <v>5608104</v>
      </c>
    </row>
    <row r="20" spans="2:10" s="9" customFormat="1" ht="12.75">
      <c r="B20" s="11"/>
      <c r="C20" s="4"/>
      <c r="D20" s="4"/>
      <c r="E20" s="12"/>
      <c r="F20" s="12"/>
      <c r="G20" s="12"/>
      <c r="H20" s="12"/>
      <c r="J20" s="31">
        <f>E19-H19-I19</f>
        <v>5608104</v>
      </c>
    </row>
    <row r="21" spans="2:10" s="9" customFormat="1" ht="12.75">
      <c r="B21" s="11"/>
      <c r="C21" s="4"/>
      <c r="D21" s="4"/>
      <c r="E21" s="12"/>
      <c r="F21" s="12"/>
      <c r="G21" s="12"/>
      <c r="H21" s="12"/>
      <c r="J21" s="24"/>
    </row>
    <row r="22" spans="2:10" s="9" customFormat="1" ht="12.75">
      <c r="B22" s="11"/>
      <c r="C22" s="4"/>
      <c r="D22" s="4"/>
      <c r="E22" s="12"/>
      <c r="F22" s="12"/>
      <c r="G22" s="12"/>
      <c r="H22" s="12"/>
      <c r="I22" s="13"/>
      <c r="J22" s="13"/>
    </row>
  </sheetData>
  <sheetProtection selectLockedCells="1" selectUnlockedCells="1"/>
  <mergeCells count="16">
    <mergeCell ref="J9:J10"/>
    <mergeCell ref="C19:D19"/>
    <mergeCell ref="E9:E10"/>
    <mergeCell ref="F9:F10"/>
    <mergeCell ref="G9:G10"/>
    <mergeCell ref="A9:A10"/>
    <mergeCell ref="B9:B10"/>
    <mergeCell ref="C9:C10"/>
    <mergeCell ref="D9:D10"/>
    <mergeCell ref="I9:I10"/>
    <mergeCell ref="A1:C1"/>
    <mergeCell ref="A7:B7"/>
    <mergeCell ref="C7:D7"/>
    <mergeCell ref="A3:J3"/>
    <mergeCell ref="A4:J4"/>
    <mergeCell ref="A5:J5"/>
  </mergeCells>
  <printOptions horizontalCentered="1"/>
  <pageMargins left="0.7874015748031497" right="0.7874015748031497" top="0.7480314960629921" bottom="0.7480314960629921" header="0.31496062992125984" footer="0.31496062992125984"/>
  <pageSetup horizontalDpi="600" verticalDpi="600" orientation="landscape" paperSize="2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1">
      <selection activeCell="E4" sqref="E4"/>
    </sheetView>
  </sheetViews>
  <sheetFormatPr defaultColWidth="11.421875" defaultRowHeight="12.75"/>
  <cols>
    <col min="2" max="3" width="15.28125" style="0" bestFit="1" customWidth="1"/>
    <col min="4" max="4" width="8.00390625" style="0" bestFit="1" customWidth="1"/>
    <col min="5" max="5" width="15.28125" style="0" bestFit="1" customWidth="1"/>
    <col min="6" max="6" width="9.7109375" style="0" bestFit="1" customWidth="1"/>
  </cols>
  <sheetData>
    <row r="1" spans="1:6" ht="12.75" customHeight="1">
      <c r="A1" s="65" t="s">
        <v>47</v>
      </c>
      <c r="B1" s="65"/>
      <c r="C1" s="65"/>
      <c r="D1" s="65"/>
      <c r="E1" s="65"/>
      <c r="F1" s="65"/>
    </row>
    <row r="2" ht="12.75">
      <c r="A2" s="45"/>
    </row>
    <row r="3" ht="12.75">
      <c r="A3" s="45"/>
    </row>
    <row r="4" ht="53.25" customHeight="1">
      <c r="A4" s="46" t="s">
        <v>48</v>
      </c>
    </row>
    <row r="5" ht="50.25" customHeight="1">
      <c r="A5" s="47" t="s">
        <v>49</v>
      </c>
    </row>
    <row r="6" ht="13.5" thickBot="1">
      <c r="A6" s="48"/>
    </row>
    <row r="7" ht="13.5" thickBot="1">
      <c r="A7" s="32" t="s">
        <v>45</v>
      </c>
    </row>
    <row r="8" spans="1:6" ht="141" thickBot="1">
      <c r="A8" s="40" t="s">
        <v>29</v>
      </c>
      <c r="B8" s="63" t="s">
        <v>30</v>
      </c>
      <c r="C8" s="64"/>
      <c r="D8" s="41" t="s">
        <v>31</v>
      </c>
      <c r="E8" s="41" t="s">
        <v>32</v>
      </c>
      <c r="F8" s="42" t="s">
        <v>33</v>
      </c>
    </row>
    <row r="9" spans="1:6" ht="13.5" thickBot="1">
      <c r="A9" s="43"/>
      <c r="B9" s="33" t="s">
        <v>34</v>
      </c>
      <c r="C9" s="33" t="s">
        <v>35</v>
      </c>
      <c r="D9" s="34"/>
      <c r="E9" s="34"/>
      <c r="F9" s="44"/>
    </row>
    <row r="10" spans="1:6" ht="13.5" thickBot="1">
      <c r="A10" s="35" t="s">
        <v>36</v>
      </c>
      <c r="B10" s="36" t="s">
        <v>37</v>
      </c>
      <c r="C10" s="37">
        <v>609930</v>
      </c>
      <c r="D10" s="38">
        <v>0</v>
      </c>
      <c r="E10" s="36" t="s">
        <v>38</v>
      </c>
      <c r="F10" s="38" t="s">
        <v>39</v>
      </c>
    </row>
    <row r="11" spans="1:6" ht="13.5" thickBot="1">
      <c r="A11" s="35"/>
      <c r="B11" s="37">
        <v>609930.01</v>
      </c>
      <c r="C11" s="37">
        <v>1355400</v>
      </c>
      <c r="D11" s="38">
        <v>0.04</v>
      </c>
      <c r="E11" s="37">
        <v>24397.2</v>
      </c>
      <c r="F11" s="39">
        <v>0.022</v>
      </c>
    </row>
    <row r="12" spans="1:6" ht="13.5" thickBot="1">
      <c r="A12" s="35"/>
      <c r="B12" s="37">
        <v>1355400.01</v>
      </c>
      <c r="C12" s="37">
        <v>2259000</v>
      </c>
      <c r="D12" s="38">
        <v>0.08</v>
      </c>
      <c r="E12" s="37">
        <v>78613.2</v>
      </c>
      <c r="F12" s="39">
        <v>0.0452</v>
      </c>
    </row>
    <row r="13" spans="1:6" ht="13.5" thickBot="1">
      <c r="A13" s="35"/>
      <c r="B13" s="37">
        <v>2259000.01</v>
      </c>
      <c r="C13" s="37">
        <v>3162600</v>
      </c>
      <c r="D13" s="38">
        <v>0.135</v>
      </c>
      <c r="E13" s="37">
        <v>202858.2</v>
      </c>
      <c r="F13" s="39">
        <v>0.0709</v>
      </c>
    </row>
    <row r="14" spans="1:6" ht="13.5" thickBot="1">
      <c r="A14" s="35"/>
      <c r="B14" s="37">
        <v>3162600.01</v>
      </c>
      <c r="C14" s="37">
        <v>4066200</v>
      </c>
      <c r="D14" s="38">
        <v>0.23</v>
      </c>
      <c r="E14" s="37">
        <v>503305.2</v>
      </c>
      <c r="F14" s="39">
        <v>0.1062</v>
      </c>
    </row>
    <row r="15" spans="1:6" ht="13.5" thickBot="1">
      <c r="A15" s="35"/>
      <c r="B15" s="37">
        <v>4066200.01</v>
      </c>
      <c r="C15" s="37">
        <v>5421600</v>
      </c>
      <c r="D15" s="38">
        <v>0.304</v>
      </c>
      <c r="E15" s="37">
        <v>804204</v>
      </c>
      <c r="F15" s="39">
        <v>0.1557</v>
      </c>
    </row>
    <row r="16" spans="1:6" ht="13.5" thickBot="1">
      <c r="A16" s="35"/>
      <c r="B16" s="37">
        <v>5421600.01</v>
      </c>
      <c r="C16" s="37">
        <v>6777000</v>
      </c>
      <c r="D16" s="38">
        <v>0.355</v>
      </c>
      <c r="E16" s="37">
        <v>1080705.6</v>
      </c>
      <c r="F16" s="39">
        <v>0.1955</v>
      </c>
    </row>
    <row r="17" spans="1:6" ht="26.25" thickBot="1">
      <c r="A17" s="35"/>
      <c r="B17" s="37">
        <v>6777000.01</v>
      </c>
      <c r="C17" s="36" t="s">
        <v>40</v>
      </c>
      <c r="D17" s="38">
        <v>0.4</v>
      </c>
      <c r="E17" s="37">
        <v>1385670.6</v>
      </c>
      <c r="F17" s="38" t="s">
        <v>41</v>
      </c>
    </row>
    <row r="18" spans="1:6" ht="26.25" thickBot="1">
      <c r="A18" s="35" t="s">
        <v>42</v>
      </c>
      <c r="B18" s="36" t="s">
        <v>38</v>
      </c>
      <c r="C18" s="37">
        <v>304965</v>
      </c>
      <c r="D18" s="38">
        <v>0</v>
      </c>
      <c r="E18" s="36" t="s">
        <v>38</v>
      </c>
      <c r="F18" s="38" t="s">
        <v>39</v>
      </c>
    </row>
    <row r="19" spans="1:6" ht="13.5" thickBot="1">
      <c r="A19" s="35"/>
      <c r="B19" s="37">
        <v>304965.01</v>
      </c>
      <c r="C19" s="37">
        <v>677700</v>
      </c>
      <c r="D19" s="38">
        <v>0.04</v>
      </c>
      <c r="E19" s="37">
        <v>12198.6</v>
      </c>
      <c r="F19" s="39">
        <v>0.022</v>
      </c>
    </row>
    <row r="20" spans="1:6" ht="13.5" thickBot="1">
      <c r="A20" s="35"/>
      <c r="B20" s="37">
        <v>677700.01</v>
      </c>
      <c r="C20" s="37">
        <v>1129500</v>
      </c>
      <c r="D20" s="38">
        <v>0.08</v>
      </c>
      <c r="E20" s="37">
        <v>39306.6</v>
      </c>
      <c r="F20" s="39">
        <v>0.0452</v>
      </c>
    </row>
    <row r="21" spans="1:6" ht="13.5" thickBot="1">
      <c r="A21" s="35"/>
      <c r="B21" s="37">
        <v>1129500.01</v>
      </c>
      <c r="C21" s="37">
        <v>1581300</v>
      </c>
      <c r="D21" s="38">
        <v>0.135</v>
      </c>
      <c r="E21" s="37">
        <v>101429.1</v>
      </c>
      <c r="F21" s="39">
        <v>0.0709</v>
      </c>
    </row>
    <row r="22" spans="1:6" ht="13.5" thickBot="1">
      <c r="A22" s="35"/>
      <c r="B22" s="37">
        <v>1581300.01</v>
      </c>
      <c r="C22" s="37">
        <v>2033100</v>
      </c>
      <c r="D22" s="38">
        <v>0.23</v>
      </c>
      <c r="E22" s="37">
        <v>251652.6</v>
      </c>
      <c r="F22" s="39">
        <v>0.1062</v>
      </c>
    </row>
    <row r="23" spans="1:6" ht="13.5" thickBot="1">
      <c r="A23" s="35"/>
      <c r="B23" s="37">
        <v>2033100.01</v>
      </c>
      <c r="C23" s="37">
        <v>2710800</v>
      </c>
      <c r="D23" s="38">
        <v>0.304</v>
      </c>
      <c r="E23" s="37">
        <v>402102</v>
      </c>
      <c r="F23" s="39">
        <v>0.1557</v>
      </c>
    </row>
    <row r="24" spans="1:6" ht="13.5" thickBot="1">
      <c r="A24" s="35"/>
      <c r="B24" s="37">
        <v>2710800.01</v>
      </c>
      <c r="C24" s="37">
        <v>3388500</v>
      </c>
      <c r="D24" s="38">
        <v>0.355</v>
      </c>
      <c r="E24" s="37">
        <v>540352.8</v>
      </c>
      <c r="F24" s="39">
        <v>0.1955</v>
      </c>
    </row>
    <row r="25" spans="1:6" ht="26.25" thickBot="1">
      <c r="A25" s="35"/>
      <c r="B25" s="37">
        <v>3388500.01</v>
      </c>
      <c r="C25" s="36" t="s">
        <v>40</v>
      </c>
      <c r="D25" s="38">
        <v>0.4</v>
      </c>
      <c r="E25" s="37">
        <v>692835.3</v>
      </c>
      <c r="F25" s="38" t="s">
        <v>41</v>
      </c>
    </row>
    <row r="26" spans="1:6" ht="13.5" thickBot="1">
      <c r="A26" s="35" t="s">
        <v>43</v>
      </c>
      <c r="B26" s="36" t="s">
        <v>38</v>
      </c>
      <c r="C26" s="37">
        <v>142317</v>
      </c>
      <c r="D26" s="38">
        <v>0</v>
      </c>
      <c r="E26" s="36" t="s">
        <v>38</v>
      </c>
      <c r="F26" s="38" t="s">
        <v>39</v>
      </c>
    </row>
    <row r="27" spans="1:6" ht="13.5" thickBot="1">
      <c r="A27" s="35"/>
      <c r="B27" s="37">
        <v>142317.01</v>
      </c>
      <c r="C27" s="37">
        <v>316260</v>
      </c>
      <c r="D27" s="38">
        <v>0.04</v>
      </c>
      <c r="E27" s="37">
        <v>5692.68</v>
      </c>
      <c r="F27" s="39">
        <v>0.022</v>
      </c>
    </row>
    <row r="28" spans="1:6" ht="13.5" thickBot="1">
      <c r="A28" s="35"/>
      <c r="B28" s="37">
        <v>316260.01</v>
      </c>
      <c r="C28" s="37">
        <v>527100</v>
      </c>
      <c r="D28" s="38">
        <v>0.08</v>
      </c>
      <c r="E28" s="37">
        <v>18343.08</v>
      </c>
      <c r="F28" s="39">
        <v>0.0452</v>
      </c>
    </row>
    <row r="29" spans="1:6" ht="13.5" thickBot="1">
      <c r="A29" s="35"/>
      <c r="B29" s="37">
        <v>527100.01</v>
      </c>
      <c r="C29" s="37">
        <v>737940</v>
      </c>
      <c r="D29" s="38">
        <v>0.135</v>
      </c>
      <c r="E29" s="37">
        <v>47333.58</v>
      </c>
      <c r="F29" s="39">
        <v>0.0709</v>
      </c>
    </row>
    <row r="30" spans="1:6" ht="13.5" thickBot="1">
      <c r="A30" s="35"/>
      <c r="B30" s="37">
        <v>737940.01</v>
      </c>
      <c r="C30" s="37">
        <v>948780</v>
      </c>
      <c r="D30" s="38">
        <v>0.23</v>
      </c>
      <c r="E30" s="37">
        <v>117437.88</v>
      </c>
      <c r="F30" s="39">
        <v>0.1062</v>
      </c>
    </row>
    <row r="31" spans="1:6" ht="13.5" thickBot="1">
      <c r="A31" s="35"/>
      <c r="B31" s="37">
        <v>948780.01</v>
      </c>
      <c r="C31" s="37">
        <v>1265040</v>
      </c>
      <c r="D31" s="38">
        <v>0.304</v>
      </c>
      <c r="E31" s="37">
        <v>187647.6</v>
      </c>
      <c r="F31" s="39">
        <v>0.1557</v>
      </c>
    </row>
    <row r="32" spans="1:6" ht="13.5" thickBot="1">
      <c r="A32" s="35"/>
      <c r="B32" s="37">
        <v>1265040.01</v>
      </c>
      <c r="C32" s="37">
        <v>1581300</v>
      </c>
      <c r="D32" s="38">
        <v>0.355</v>
      </c>
      <c r="E32" s="37">
        <v>252164.64</v>
      </c>
      <c r="F32" s="39">
        <v>0.1955</v>
      </c>
    </row>
    <row r="33" spans="1:6" ht="26.25" thickBot="1">
      <c r="A33" s="35"/>
      <c r="B33" s="37">
        <v>1581300.01</v>
      </c>
      <c r="C33" s="36" t="s">
        <v>40</v>
      </c>
      <c r="D33" s="38">
        <v>0.4</v>
      </c>
      <c r="E33" s="37">
        <v>323323.14</v>
      </c>
      <c r="F33" s="38" t="s">
        <v>41</v>
      </c>
    </row>
    <row r="34" spans="1:6" ht="13.5" thickBot="1">
      <c r="A34" s="35" t="s">
        <v>44</v>
      </c>
      <c r="B34" s="36" t="s">
        <v>38</v>
      </c>
      <c r="C34" s="37">
        <v>20331</v>
      </c>
      <c r="D34" s="38">
        <v>0</v>
      </c>
      <c r="E34" s="36" t="s">
        <v>38</v>
      </c>
      <c r="F34" s="38" t="s">
        <v>39</v>
      </c>
    </row>
    <row r="35" spans="1:6" ht="13.5" thickBot="1">
      <c r="A35" s="35"/>
      <c r="B35" s="37">
        <v>20331.01</v>
      </c>
      <c r="C35" s="37">
        <v>45180</v>
      </c>
      <c r="D35" s="38">
        <v>0.04</v>
      </c>
      <c r="E35" s="37">
        <v>813.24</v>
      </c>
      <c r="F35" s="39">
        <v>0.022</v>
      </c>
    </row>
    <row r="36" spans="1:6" ht="13.5" thickBot="1">
      <c r="A36" s="35"/>
      <c r="B36" s="37">
        <v>45180.01</v>
      </c>
      <c r="C36" s="37">
        <v>75300</v>
      </c>
      <c r="D36" s="38">
        <v>0.08</v>
      </c>
      <c r="E36" s="37">
        <v>2620.44</v>
      </c>
      <c r="F36" s="39">
        <v>0.0452</v>
      </c>
    </row>
    <row r="37" spans="1:6" ht="13.5" thickBot="1">
      <c r="A37" s="35"/>
      <c r="B37" s="37">
        <v>75300.01</v>
      </c>
      <c r="C37" s="37">
        <v>105420</v>
      </c>
      <c r="D37" s="38">
        <v>0.135</v>
      </c>
      <c r="E37" s="37">
        <v>6761.94</v>
      </c>
      <c r="F37" s="39">
        <v>0.0709</v>
      </c>
    </row>
    <row r="38" spans="1:6" ht="13.5" thickBot="1">
      <c r="A38" s="35"/>
      <c r="B38" s="37">
        <v>105420.01</v>
      </c>
      <c r="C38" s="37">
        <v>135540</v>
      </c>
      <c r="D38" s="38">
        <v>0.23</v>
      </c>
      <c r="E38" s="37">
        <v>16776.84</v>
      </c>
      <c r="F38" s="39">
        <v>0.1062</v>
      </c>
    </row>
    <row r="39" spans="1:6" ht="13.5" thickBot="1">
      <c r="A39" s="35"/>
      <c r="B39" s="37">
        <v>135540.01</v>
      </c>
      <c r="C39" s="37">
        <v>180720</v>
      </c>
      <c r="D39" s="38">
        <v>0.304</v>
      </c>
      <c r="E39" s="37">
        <v>26806.8</v>
      </c>
      <c r="F39" s="39">
        <v>0.1557</v>
      </c>
    </row>
    <row r="40" spans="1:6" ht="13.5" thickBot="1">
      <c r="A40" s="35"/>
      <c r="B40" s="37">
        <v>180720.01</v>
      </c>
      <c r="C40" s="37">
        <v>225900</v>
      </c>
      <c r="D40" s="38">
        <v>0.355</v>
      </c>
      <c r="E40" s="37">
        <v>36023.52</v>
      </c>
      <c r="F40" s="39">
        <v>0.1955</v>
      </c>
    </row>
    <row r="41" spans="1:6" ht="26.25" thickBot="1">
      <c r="A41" s="35"/>
      <c r="B41" s="37">
        <v>225900.01</v>
      </c>
      <c r="C41" s="36" t="s">
        <v>40</v>
      </c>
      <c r="D41" s="38">
        <v>0.4</v>
      </c>
      <c r="E41" s="37">
        <v>46189.02</v>
      </c>
      <c r="F41" s="38" t="s">
        <v>41</v>
      </c>
    </row>
  </sheetData>
  <mergeCells count="2">
    <mergeCell ref="B8:C8"/>
    <mergeCell ref="A1:F1"/>
  </mergeCells>
  <printOptions/>
  <pageMargins left="0.7" right="0.7" top="0.75" bottom="0.75" header="0.3" footer="0.3"/>
  <pageSetup horizontalDpi="600" verticalDpi="600" orientation="portrait" paperSize="2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Nilo</dc:creator>
  <cp:keywords/>
  <dc:description/>
  <cp:lastModifiedBy>Liliana Reyes</cp:lastModifiedBy>
  <cp:lastPrinted>2016-03-30T13:50:07Z</cp:lastPrinted>
  <dcterms:created xsi:type="dcterms:W3CDTF">1999-04-26T16:18:27Z</dcterms:created>
  <dcterms:modified xsi:type="dcterms:W3CDTF">2016-04-08T19:13:10Z</dcterms:modified>
  <cp:category/>
  <cp:version/>
  <cp:contentType/>
  <cp:contentStatus/>
</cp:coreProperties>
</file>